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নির্দেশনা" state="visible" r:id="rId4"/>
    <sheet sheetId="2" name="বিষয় ও গ্রেড" state="visible" r:id="rId5"/>
    <sheet sheetId="3" name="নম্বর তালিকা" state="visible" r:id="rId6"/>
    <sheet sheetId="4" name="মার্কশিট" state="visible" r:id="rId7"/>
  </sheets>
  <definedNames>
    <definedName name="_xlnm.Print_Area" localSheetId="2">'নম্বর তালিকা'!$A1:$P206</definedName>
    <definedName name="_xlnm.Print_Area" localSheetId="3">'মার্কশিট'!$A1:$F28</definedName>
  </definedNames>
  <calcPr calcId="171027"/>
</workbook>
</file>

<file path=xl/sharedStrings.xml><?xml version="1.0" encoding="utf-8"?>
<sst xmlns="http://schemas.openxmlformats.org/spreadsheetml/2006/main" count="66" uniqueCount="55">
  <si>
    <t>মাদ্রাসার রেজাল্ট শিট ও মার্কশিট (ফ্রি এক্সেল টেমপ্লেট)</t>
  </si>
  <si>
    <t>১. "বিষয় ও গ্রেড" শিটে বিষয়ের নাম, পূর্ণমান ও পাস নম্বর বসান (সর্বোচ্চ ৮টি বিষয়)। যে ঘরে বিষয় নেই, খালি রাখুন।</t>
  </si>
  <si>
    <t>২. একই শিটের গ্রেড টেবিল আপনার প্রতিষ্ঠানের নিয়ম অনুযায়ী বদলে নিন। কওমি মাদ্রাসায় মুমতায, জায়্যিদ জিদ্দান ইত্যাদি নাম বসাতে চাইলে গ্রেডের ঘরে সেই নাম লিখুন।</t>
  </si>
  <si>
    <t>৩. "নম্বর তালিকা" শিটে রোল, নাম ও প্রতিটি বিষয়ের নম্বর লিখুন। মোট, শতকরা, গ্রেড, পাস বা অকৃতকার্য এবং মেধাস্থান নিজে থেকে বের হবে।</t>
  </si>
  <si>
    <t>৪. কোনো বিষয়ে পাস নম্বরের কম পেলে ফলাফল "অকৃতকার্য" দেখাবে এবং মেধাস্থান দেওয়া হবে না।</t>
  </si>
  <si>
    <t>৫. "মার্কশিট" শিটে একজন ছাত্রের রোল লিখলে তার পূর্ণ মার্কশিট তৈরি হবে, সরাসরি A4 কাগজে প্রিন্ট করুন।</t>
  </si>
  <si>
    <t>রেজাল্ট শিট ও মার্কশিট তৈরির পুরো নিয়ম: sabaaq.com/madrasa-result-sheet</t>
  </si>
  <si>
    <t>খাতা বা এক্সেলের কাজ এক জায়গায় ও মোবাইলে চাইলে: ছবক মাদ্রাসা ম্যানেজমেন্ট সফটওয়্যার, মাসিক ৫০০ টাকা থেকে, ফ্রি ডেমো: sabaaq.com/demo</t>
  </si>
  <si>
    <t>বিষয়, পূর্ণমান ও পাস নম্বর</t>
  </si>
  <si>
    <t>গ্রেডের নিয়ম</t>
  </si>
  <si>
    <t>বিষয়ের নাম</t>
  </si>
  <si>
    <t>পূর্ণমান</t>
  </si>
  <si>
    <t>পাস নম্বর</t>
  </si>
  <si>
    <t>সর্বনিম্ন শতকরা</t>
  </si>
  <si>
    <t>গ্রেড / বিভাগ</t>
  </si>
  <si>
    <t>GPA</t>
  </si>
  <si>
    <t>কুরআন মাজীদ</t>
  </si>
  <si>
    <t>F</t>
  </si>
  <si>
    <t>আরবি</t>
  </si>
  <si>
    <t>D</t>
  </si>
  <si>
    <t>ফিকহ</t>
  </si>
  <si>
    <t>C</t>
  </si>
  <si>
    <t>হাদীস</t>
  </si>
  <si>
    <t>B</t>
  </si>
  <si>
    <t>বাংলা</t>
  </si>
  <si>
    <t>A-</t>
  </si>
  <si>
    <t>ইংরেজি</t>
  </si>
  <si>
    <t>A</t>
  </si>
  <si>
    <t>গণিত</t>
  </si>
  <si>
    <t>A+</t>
  </si>
  <si>
    <t>মোট পূর্ণমান</t>
  </si>
  <si>
    <t>শতকরা ছোট থেকে বড় ক্রমে রাখুন।</t>
  </si>
  <si>
    <t>মাদ্রাসার নাম: ____________     পরীক্ষা: ____________     জামাত / শ্রেণি: ________</t>
  </si>
  <si>
    <t>রোল</t>
  </si>
  <si>
    <t>ছাত্রের নাম</t>
  </si>
  <si>
    <t>মোট</t>
  </si>
  <si>
    <t>শতকরা</t>
  </si>
  <si>
    <t>গ্রেড</t>
  </si>
  <si>
    <t>ফলাফল</t>
  </si>
  <si>
    <t>মেধাস্থান</t>
  </si>
  <si>
    <t>নমুনা ছাত্র ১ (মুছে ফেলুন)</t>
  </si>
  <si>
    <t>নমুনা ছাত্র ২ (মুছে ফেলুন)</t>
  </si>
  <si>
    <t>এই টেমপ্লেটটি বিনামূল্যে দিয়েছে ছবক মাদ্রাসা ম্যানেজমেন্ট সফটওয়্যার: sabaaq.com</t>
  </si>
  <si>
    <t>মাদ্রাসার নাম: _______________________</t>
  </si>
  <si>
    <t>মার্কশিট / নম্বরপত্র</t>
  </si>
  <si>
    <t>রোল নম্বর লিখুন:</t>
  </si>
  <si>
    <t>ছাত্রের নাম:</t>
  </si>
  <si>
    <t>পরীক্ষা ও জামাত:</t>
  </si>
  <si>
    <t>____________________</t>
  </si>
  <si>
    <t>বিষয়</t>
  </si>
  <si>
    <t>প্রাপ্ত নম্বর</t>
  </si>
  <si>
    <t>মন্তব্য</t>
  </si>
  <si>
    <t>মোট নম্বর</t>
  </si>
  <si>
    <t>শ্রেণি শিক্ষকের স্বাক্ষর</t>
  </si>
  <si>
    <t>মুহতামিম / প্রধানের স্বাক্ষর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</si>
</sst>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color theme="1"/>
      <family val="2"/>
      <scheme val="minor"/>
      <sz val="11"/>
      <name val="Calibri"/>
    </font>
    <font>
      <b/>
      <color rgb="FF017A3A"/>
      <sz val="18"/>
      <name val="Nirmala UI"/>
    </font>
    <font>
      <sz val="12"/>
      <name val="Nirmala UI"/>
    </font>
    <font>
      <u/>
      <color rgb="FF017A3A"/>
      <sz val="12"/>
      <name val="Nirmala UI"/>
    </font>
    <font>
      <color rgb="FF444444"/>
      <sz val="11"/>
      <name val="Nirmala UI"/>
    </font>
    <font>
      <b/>
      <color rgb="FF017A3A"/>
      <sz val="14"/>
      <name val="Nirmala UI"/>
    </font>
    <font>
      <b/>
      <color rgb="FFFFFFFF"/>
      <sz val="11"/>
      <name val="Nirmala UI"/>
    </font>
    <font>
      <sz val="11"/>
      <name val="Nirmala UI"/>
    </font>
    <font>
      <b/>
      <name val="Nirmala UI"/>
    </font>
    <font>
      <i/>
      <sz val="9"/>
      <name val="Nirmala UI"/>
    </font>
    <font>
      <b/>
      <color rgb="FF017A3A"/>
      <sz val="16"/>
      <name val="Nirmala UI"/>
    </font>
    <font>
      <i/>
      <sz val="10"/>
      <name val="Nirmala UI"/>
    </font>
    <font>
      <color rgb="FF6B7B70"/>
      <sz val="9"/>
      <name val="Nirmala UI"/>
    </font>
    <font>
      <b/>
      <color rgb="FF017A3A"/>
      <sz val="17"/>
      <name val="Nirmala UI"/>
    </font>
    <font>
      <name val="Nirmala UI"/>
    </font>
  </fonts>
  <fills count="6">
    <fill>
      <patternFill patternType="none"/>
    </fill>
    <fill>
      <patternFill patternType="gray125"/>
    </fill>
    <fill>
      <patternFill patternType="solid">
        <fgColor rgb="FF017A3A"/>
      </patternFill>
    </fill>
    <fill>
      <patternFill patternType="solid">
        <fgColor rgb="FFF3F4F2"/>
      </patternFill>
    </fill>
    <fill>
      <patternFill patternType="solid">
        <fgColor rgb="FFFFF4D6"/>
      </patternFill>
    </fill>
    <fill>
      <patternFill patternType="solid">
        <fgColor rgb="FFEAF7EF"/>
      </patternFill>
    </fill>
  </fills>
  <borders count="3">
    <border>
      <left/>
      <right/>
      <top/>
      <bottom/>
      <diagonal/>
    </border>
    <border>
      <left style="thin">
        <color rgb="FFBFD9C8"/>
      </left>
      <right style="thin">
        <color rgb="FFBFD9C8"/>
      </right>
      <top style="thin">
        <color rgb="FFBFD9C8"/>
      </top>
      <bottom style="thin">
        <color rgb="FFBFD9C8"/>
      </bottom>
      <diagonal/>
    </border>
    <border>
      <left/>
      <right/>
      <top style="thin">
        <color rgb="FFBFD9C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0" fillId="4" borderId="1" xfId="0" applyFill="1" applyBorder="1"/>
    <xf numFmtId="0" fontId="14" fillId="0" borderId="0" xfId="0" applyFont="1"/>
    <xf numFmtId="0" fontId="8" fillId="5" borderId="1" xfId="0" applyFont="1" applyFill="1" applyBorder="1"/>
    <xf numFmtId="0" fontId="8" fillId="0" borderId="1" xfId="0" applyFont="1" applyBorder="1" applyAlignment="1">
      <alignment horizontal="center"/>
    </xf>
    <xf numFmtId="0" fontId="1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madrasa-result-sheet/" TargetMode="External"/><Relationship Id="rId2" Type="http://schemas.openxmlformats.org/officeDocument/2006/relationships/hyperlink" Target="https://sabaaq.com/demo/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sabaaq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100" customWidth="1"/>
  </cols>
  <sheetData>
    <row r="2" spans="2:2" x14ac:dyDescent="0.25">
      <c r="B2" s="1" t="s">
        <v>0</v>
      </c>
    </row>
    <row r="4" spans="2:2" x14ac:dyDescent="0.25">
      <c r="B4" s="2" t="s">
        <v>1</v>
      </c>
    </row>
    <row r="5" spans="2:2" x14ac:dyDescent="0.25">
      <c r="B5" s="2" t="s">
        <v>2</v>
      </c>
    </row>
    <row r="6" spans="2:2" x14ac:dyDescent="0.25">
      <c r="B6" s="2" t="s">
        <v>3</v>
      </c>
    </row>
    <row r="7" spans="2:2" x14ac:dyDescent="0.25">
      <c r="B7" s="2" t="s">
        <v>4</v>
      </c>
    </row>
    <row r="8" spans="2:2" x14ac:dyDescent="0.25">
      <c r="B8" s="2" t="s">
        <v>5</v>
      </c>
    </row>
    <row r="10" spans="2:2" x14ac:dyDescent="0.25">
      <c r="B10" s="3" t="s">
        <v>6</v>
      </c>
    </row>
    <row r="12" spans="2:2" x14ac:dyDescent="0.25">
      <c r="B12" s="4" t="s">
        <v>7</v>
      </c>
    </row>
  </sheetData>
  <hyperlinks>
    <hyperlink ref="B10" r:id="rId1"/>
    <hyperlink ref="B1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FormatPr defaultRowHeight="15" outlineLevelRow="0" outlineLevelCol="0" x14ac:dyDescent="55"/>
  <cols>
    <col min="1" max="1" width="24" customWidth="1"/>
    <col min="2" max="3" width="12" customWidth="1"/>
    <col min="5" max="5" width="14" customWidth="1"/>
    <col min="6" max="6" width="16" customWidth="1"/>
    <col min="7" max="7" width="10" customWidth="1"/>
  </cols>
  <sheetData>
    <row r="1" spans="1:7" x14ac:dyDescent="0.25">
      <c r="A1" s="5" t="s">
        <v>8</v>
      </c>
      <c r="B1" s="5"/>
      <c r="C1" s="5"/>
      <c r="E1" s="5" t="s">
        <v>9</v>
      </c>
      <c r="F1" s="5"/>
      <c r="G1" s="5"/>
    </row>
    <row r="3" spans="1:7" x14ac:dyDescent="0.25">
      <c r="A3" s="6" t="s">
        <v>10</v>
      </c>
      <c r="B3" s="6" t="s">
        <v>11</v>
      </c>
      <c r="C3" s="6" t="s">
        <v>12</v>
      </c>
      <c r="E3" s="6" t="s">
        <v>13</v>
      </c>
      <c r="F3" s="6" t="s">
        <v>14</v>
      </c>
      <c r="G3" s="6" t="s">
        <v>15</v>
      </c>
    </row>
    <row r="4" spans="1:7" x14ac:dyDescent="0.25">
      <c r="A4" s="7" t="s">
        <v>16</v>
      </c>
      <c r="B4" s="7">
        <v>100</v>
      </c>
      <c r="C4" s="7">
        <v>33</v>
      </c>
      <c r="E4" s="7">
        <v>0</v>
      </c>
      <c r="F4" s="7" t="s">
        <v>17</v>
      </c>
      <c r="G4" s="7">
        <v>0</v>
      </c>
    </row>
    <row r="5" spans="1:7" x14ac:dyDescent="0.25">
      <c r="A5" s="7" t="s">
        <v>18</v>
      </c>
      <c r="B5" s="7">
        <v>100</v>
      </c>
      <c r="C5" s="7">
        <v>33</v>
      </c>
      <c r="E5" s="7">
        <v>33</v>
      </c>
      <c r="F5" s="7" t="s">
        <v>19</v>
      </c>
      <c r="G5" s="7">
        <v>1</v>
      </c>
    </row>
    <row r="6" spans="1:7" x14ac:dyDescent="0.25">
      <c r="A6" s="7" t="s">
        <v>20</v>
      </c>
      <c r="B6" s="7">
        <v>100</v>
      </c>
      <c r="C6" s="7">
        <v>33</v>
      </c>
      <c r="E6" s="7">
        <v>40</v>
      </c>
      <c r="F6" s="7" t="s">
        <v>21</v>
      </c>
      <c r="G6" s="7">
        <v>2</v>
      </c>
    </row>
    <row r="7" spans="1:7" x14ac:dyDescent="0.25">
      <c r="A7" s="7" t="s">
        <v>22</v>
      </c>
      <c r="B7" s="7">
        <v>100</v>
      </c>
      <c r="C7" s="7">
        <v>33</v>
      </c>
      <c r="E7" s="7">
        <v>50</v>
      </c>
      <c r="F7" s="7" t="s">
        <v>23</v>
      </c>
      <c r="G7" s="7">
        <v>3</v>
      </c>
    </row>
    <row r="8" spans="1:7" x14ac:dyDescent="0.25">
      <c r="A8" s="7" t="s">
        <v>24</v>
      </c>
      <c r="B8" s="7">
        <v>100</v>
      </c>
      <c r="C8" s="7">
        <v>33</v>
      </c>
      <c r="E8" s="7">
        <v>60</v>
      </c>
      <c r="F8" s="7" t="s">
        <v>25</v>
      </c>
      <c r="G8" s="7">
        <v>3.5</v>
      </c>
    </row>
    <row r="9" spans="1:7" x14ac:dyDescent="0.25">
      <c r="A9" s="7" t="s">
        <v>26</v>
      </c>
      <c r="B9" s="7">
        <v>100</v>
      </c>
      <c r="C9" s="7">
        <v>33</v>
      </c>
      <c r="E9" s="7">
        <v>70</v>
      </c>
      <c r="F9" s="7" t="s">
        <v>27</v>
      </c>
      <c r="G9" s="7">
        <v>4</v>
      </c>
    </row>
    <row r="10" spans="1:7" x14ac:dyDescent="0.25">
      <c r="A10" s="7" t="s">
        <v>28</v>
      </c>
      <c r="B10" s="7">
        <v>100</v>
      </c>
      <c r="C10" s="7">
        <v>33</v>
      </c>
      <c r="E10" s="7">
        <v>80</v>
      </c>
      <c r="F10" s="7" t="s">
        <v>29</v>
      </c>
      <c r="G10" s="7">
        <v>5</v>
      </c>
    </row>
    <row r="11" spans="1:3" x14ac:dyDescent="0.25">
      <c r="A11" s="7"/>
      <c r="B11" s="7"/>
      <c r="C11" s="7"/>
    </row>
    <row r="12" spans="1:5" x14ac:dyDescent="0.25">
      <c r="A12" s="8" t="s">
        <v>30</v>
      </c>
      <c r="B12" s="8">
        <f>SUMIF(A4:A11,"&lt;&gt;",B4:B11)</f>
      </c>
      <c r="E12" s="9" t="s">
        <v>31</v>
      </c>
    </row>
  </sheetData>
  <mergeCells count="2">
    <mergeCell ref="A1:C1"/>
    <mergeCell ref="E1:G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8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7" customWidth="1"/>
    <col min="2" max="2" width="24" customWidth="1"/>
    <col min="3" max="10" width="11" customWidth="1"/>
    <col min="11" max="11" width="10" customWidth="1"/>
    <col min="14" max="14" width="7" customWidth="1"/>
    <col min="15" max="15" width="12" customWidth="1"/>
    <col min="16" max="16" width="10" customWidth="1"/>
  </cols>
  <sheetData>
    <row r="1" spans="1:16" x14ac:dyDescent="0.25">
      <c r="A1" s="10" t="s">
        <v>32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4" spans="1:16" x14ac:dyDescent="0.25">
      <c r="A4" s="6" t="s">
        <v>33</v>
      </c>
      <c r="B4" s="6" t="s">
        <v>34</v>
      </c>
      <c r="C4" s="6">
        <f>'বিষয় ও গ্রেড'!A4&amp;""</f>
      </c>
      <c r="D4" s="6">
        <f>'বিষয় ও গ্রেড'!A5&amp;""</f>
      </c>
      <c r="E4" s="6">
        <f>'বিষয় ও গ্রেড'!A6&amp;""</f>
      </c>
      <c r="F4" s="6">
        <f>'বিষয় ও গ্রেড'!A7&amp;""</f>
      </c>
      <c r="G4" s="6">
        <f>'বিষয় ও গ্রেড'!A8&amp;""</f>
      </c>
      <c r="H4" s="6">
        <f>'বিষয় ও গ্রেড'!A9&amp;""</f>
      </c>
      <c r="I4" s="6">
        <f>'বিষয় ও গ্রেড'!A10&amp;""</f>
      </c>
      <c r="J4" s="6">
        <f>'বিষয় ও গ্রেড'!A11&amp;""</f>
      </c>
      <c r="K4" s="6" t="s">
        <v>35</v>
      </c>
      <c r="L4" s="6" t="s">
        <v>36</v>
      </c>
      <c r="M4" s="6" t="s">
        <v>37</v>
      </c>
      <c r="N4" s="6" t="s">
        <v>15</v>
      </c>
      <c r="O4" s="6" t="s">
        <v>38</v>
      </c>
      <c r="P4" s="6" t="s">
        <v>39</v>
      </c>
    </row>
    <row r="5" spans="1:16" x14ac:dyDescent="0.25">
      <c r="A5" s="11"/>
      <c r="B5" s="11" t="s">
        <v>11</v>
      </c>
      <c r="C5" s="11">
        <f>IF('বিষয় ও গ্রেড'!A4="","",'বিষয় ও গ্রেড'!B4)</f>
      </c>
      <c r="D5" s="11">
        <f>IF('বিষয় ও গ্রেড'!A5="","",'বিষয় ও গ্রেড'!B5)</f>
      </c>
      <c r="E5" s="11">
        <f>IF('বিষয় ও গ্রেড'!A6="","",'বিষয় ও গ্রেড'!B6)</f>
      </c>
      <c r="F5" s="11">
        <f>IF('বিষয় ও গ্রেড'!A7="","",'বিষয় ও গ্রেড'!B7)</f>
      </c>
      <c r="G5" s="11">
        <f>IF('বিষয় ও গ্রেড'!A8="","",'বিষয় ও গ্রেড'!B8)</f>
      </c>
      <c r="H5" s="11">
        <f>IF('বিষয় ও গ্রেড'!A9="","",'বিষয় ও গ্রেড'!B9)</f>
      </c>
      <c r="I5" s="11">
        <f>IF('বিষয় ও গ্রেড'!A10="","",'বিষয় ও গ্রেড'!B10)</f>
      </c>
      <c r="J5" s="11">
        <f>IF('বিষয় ও গ্রেড'!A11="","",'বিষয় ও গ্রেড'!B11)</f>
      </c>
      <c r="K5" s="11"/>
      <c r="L5" s="11"/>
      <c r="M5" s="11"/>
      <c r="N5" s="11"/>
      <c r="O5" s="11"/>
      <c r="P5" s="11"/>
    </row>
    <row r="6" spans="1:16" x14ac:dyDescent="0.25">
      <c r="A6" s="11"/>
      <c r="B6" s="11" t="s">
        <v>12</v>
      </c>
      <c r="C6" s="11">
        <f>IF('বিষয় ও গ্রেড'!A4="","",'বিষয় ও গ্রেড'!C4)</f>
      </c>
      <c r="D6" s="11">
        <f>IF('বিষয় ও গ্রেড'!A5="","",'বিষয় ও গ্রেড'!C5)</f>
      </c>
      <c r="E6" s="11">
        <f>IF('বিষয় ও গ্রেড'!A6="","",'বিষয় ও গ্রেড'!C6)</f>
      </c>
      <c r="F6" s="11">
        <f>IF('বিষয় ও গ্রেড'!A7="","",'বিষয় ও গ্রেড'!C7)</f>
      </c>
      <c r="G6" s="11">
        <f>IF('বিষয় ও গ্রেড'!A8="","",'বিষয় ও গ্রেড'!C8)</f>
      </c>
      <c r="H6" s="11">
        <f>IF('বিষয় ও গ্রেড'!A9="","",'বিষয় ও গ্রেড'!C9)</f>
      </c>
      <c r="I6" s="11">
        <f>IF('বিষয় ও গ্রেড'!A10="","",'বিষয় ও গ্রেড'!C10)</f>
      </c>
      <c r="J6" s="11">
        <f>IF('বিষয় ও গ্রেড'!A11="","",'বিষয় ও গ্রেড'!C11)</f>
      </c>
      <c r="K6" s="11"/>
      <c r="L6" s="11"/>
      <c r="M6" s="11"/>
      <c r="N6" s="11"/>
      <c r="O6" s="11"/>
      <c r="P6" s="11"/>
    </row>
    <row r="7" spans="1:16" x14ac:dyDescent="0.25">
      <c r="A7" s="12">
        <v>1</v>
      </c>
      <c r="B7" s="13" t="s">
        <v>40</v>
      </c>
      <c r="C7" s="12">
        <v>85</v>
      </c>
      <c r="D7" s="12">
        <v>78</v>
      </c>
      <c r="E7" s="12">
        <v>90</v>
      </c>
      <c r="F7" s="12">
        <v>70</v>
      </c>
      <c r="G7" s="12">
        <v>88</v>
      </c>
      <c r="H7" s="12">
        <v>80</v>
      </c>
      <c r="I7" s="12">
        <v>75</v>
      </c>
      <c r="J7" s="12"/>
      <c r="K7" s="12">
        <f>IF(COUNT(C7:J7)=0,"",SUM(C7:J7))</f>
      </c>
      <c r="L7" s="12">
        <f>IF(K7="","",ROUND(K7/'বিষয় ও গ্রেড'!$B$12*100,2))</f>
      </c>
      <c r="M7" s="12">
        <f>IF(K7="","",IF(O7="অকৃতকার্য",INDEX('বিষয় ও গ্রেড'!$F$4:$F$10,1),VLOOKUP(L7,'বিষয় ও গ্রেড'!$E$4:$G$10,2,1)))</f>
      </c>
      <c r="N7" s="12">
        <f>IF(K7="","",IF(O7="অকৃতকার্য",0,VLOOKUP(L7,'বিষয় ও গ্রেড'!$E$4:$G$10,3,1)))</f>
      </c>
      <c r="O7" s="12">
        <f>IF(K7="","",IF(SUMPRODUCT((C$4:J$4&lt;&gt;"")*(C7:J7&lt;&gt;"")*(C7:J7&lt;C$6:J$6))&gt;0,"অকৃতকার্য","পাস"))</f>
      </c>
      <c r="P7" s="12">
        <f>IF(OR(K7="",O7&lt;&gt;"পাস"),"",COUNTIFS($O$7:$O$206,"পাস",$K$7:$K$206,"&gt;"&amp;K7)+1)</f>
      </c>
    </row>
    <row r="8" spans="1:16" x14ac:dyDescent="0.25">
      <c r="A8" s="12">
        <v>2</v>
      </c>
      <c r="B8" s="13" t="s">
        <v>41</v>
      </c>
      <c r="C8" s="12">
        <v>60</v>
      </c>
      <c r="D8" s="12">
        <v>55</v>
      </c>
      <c r="E8" s="12">
        <v>72</v>
      </c>
      <c r="F8" s="12">
        <v>30</v>
      </c>
      <c r="G8" s="12">
        <v>66</v>
      </c>
      <c r="H8" s="12">
        <v>58</v>
      </c>
      <c r="I8" s="12">
        <v>61</v>
      </c>
      <c r="J8" s="12"/>
      <c r="K8" s="12">
        <f>IF(COUNT(C8:J8)=0,"",SUM(C8:J8))</f>
      </c>
      <c r="L8" s="12">
        <f>IF(K8="","",ROUND(K8/'বিষয় ও গ্রেড'!$B$12*100,2))</f>
      </c>
      <c r="M8" s="12">
        <f>IF(K8="","",IF(O8="অকৃতকার্য",INDEX('বিষয় ও গ্রেড'!$F$4:$F$10,1),VLOOKUP(L8,'বিষয় ও গ্রেড'!$E$4:$G$10,2,1)))</f>
      </c>
      <c r="N8" s="12">
        <f>IF(K8="","",IF(O8="অকৃতকার্য",0,VLOOKUP(L8,'বিষয় ও গ্রেড'!$E$4:$G$10,3,1)))</f>
      </c>
      <c r="O8" s="12">
        <f>IF(K8="","",IF(SUMPRODUCT((C$4:J$4&lt;&gt;"")*(C8:J8&lt;&gt;"")*(C8:J8&lt;C$6:J$6))&gt;0,"অকৃতকার্য","পাস"))</f>
      </c>
      <c r="P8" s="12">
        <f>IF(OR(K8="",O8&lt;&gt;"পাস"),"",COUNTIFS($O$7:$O$206,"পাস",$K$7:$K$206,"&gt;"&amp;K8)+1)</f>
      </c>
    </row>
    <row r="9" spans="1:16" x14ac:dyDescent="0.25">
      <c r="A9" s="12"/>
      <c r="B9" s="13"/>
      <c r="C9" s="12"/>
      <c r="D9" s="12"/>
      <c r="E9" s="12"/>
      <c r="F9" s="12"/>
      <c r="G9" s="12"/>
      <c r="H9" s="12"/>
      <c r="I9" s="12"/>
      <c r="J9" s="12"/>
      <c r="K9" s="12">
        <f>IF(COUNT(C9:J9)=0,"",SUM(C9:J9))</f>
      </c>
      <c r="L9" s="12">
        <f>IF(K9="","",ROUND(K9/'বিষয় ও গ্রেড'!$B$12*100,2))</f>
      </c>
      <c r="M9" s="12">
        <f>IF(K9="","",IF(O9="অকৃতকার্য",INDEX('বিষয় ও গ্রেড'!$F$4:$F$10,1),VLOOKUP(L9,'বিষয় ও গ্রেড'!$E$4:$G$10,2,1)))</f>
      </c>
      <c r="N9" s="12">
        <f>IF(K9="","",IF(O9="অকৃতকার্য",0,VLOOKUP(L9,'বিষয় ও গ্রেড'!$E$4:$G$10,3,1)))</f>
      </c>
      <c r="O9" s="12">
        <f>IF(K9="","",IF(SUMPRODUCT((C$4:J$4&lt;&gt;"")*(C9:J9&lt;&gt;"")*(C9:J9&lt;C$6:J$6))&gt;0,"অকৃতকার্য","পাস"))</f>
      </c>
      <c r="P9" s="12">
        <f>IF(OR(K9="",O9&lt;&gt;"পাস"),"",COUNTIFS($O$7:$O$206,"পাস",$K$7:$K$206,"&gt;"&amp;K9)+1)</f>
      </c>
    </row>
    <row r="10" spans="1:16" x14ac:dyDescent="0.25">
      <c r="A10" s="12"/>
      <c r="B10" s="13"/>
      <c r="C10" s="12"/>
      <c r="D10" s="12"/>
      <c r="E10" s="12"/>
      <c r="F10" s="12"/>
      <c r="G10" s="12"/>
      <c r="H10" s="12"/>
      <c r="I10" s="12"/>
      <c r="J10" s="12"/>
      <c r="K10" s="12">
        <f>IF(COUNT(C10:J10)=0,"",SUM(C10:J10))</f>
      </c>
      <c r="L10" s="12">
        <f>IF(K10="","",ROUND(K10/'বিষয় ও গ্রেড'!$B$12*100,2))</f>
      </c>
      <c r="M10" s="12">
        <f>IF(K10="","",IF(O10="অকৃতকার্য",INDEX('বিষয় ও গ্রেড'!$F$4:$F$10,1),VLOOKUP(L10,'বিষয় ও গ্রেড'!$E$4:$G$10,2,1)))</f>
      </c>
      <c r="N10" s="12">
        <f>IF(K10="","",IF(O10="অকৃতকার্য",0,VLOOKUP(L10,'বিষয় ও গ্রেড'!$E$4:$G$10,3,1)))</f>
      </c>
      <c r="O10" s="12">
        <f>IF(K10="","",IF(SUMPRODUCT((C$4:J$4&lt;&gt;"")*(C10:J10&lt;&gt;"")*(C10:J10&lt;C$6:J$6))&gt;0,"অকৃতকার্য","পাস"))</f>
      </c>
      <c r="P10" s="12">
        <f>IF(OR(K10="",O10&lt;&gt;"পাস"),"",COUNTIFS($O$7:$O$206,"পাস",$K$7:$K$206,"&gt;"&amp;K10)+1)</f>
      </c>
    </row>
    <row r="11" spans="1:16" x14ac:dyDescent="0.25">
      <c r="A11" s="12"/>
      <c r="B11" s="13"/>
      <c r="C11" s="12"/>
      <c r="D11" s="12"/>
      <c r="E11" s="12"/>
      <c r="F11" s="12"/>
      <c r="G11" s="12"/>
      <c r="H11" s="12"/>
      <c r="I11" s="12"/>
      <c r="J11" s="12"/>
      <c r="K11" s="12">
        <f>IF(COUNT(C11:J11)=0,"",SUM(C11:J11))</f>
      </c>
      <c r="L11" s="12">
        <f>IF(K11="","",ROUND(K11/'বিষয় ও গ্রেড'!$B$12*100,2))</f>
      </c>
      <c r="M11" s="12">
        <f>IF(K11="","",IF(O11="অকৃতকার্য",INDEX('বিষয় ও গ্রেড'!$F$4:$F$10,1),VLOOKUP(L11,'বিষয় ও গ্রেড'!$E$4:$G$10,2,1)))</f>
      </c>
      <c r="N11" s="12">
        <f>IF(K11="","",IF(O11="অকৃতকার্য",0,VLOOKUP(L11,'বিষয় ও গ্রেড'!$E$4:$G$10,3,1)))</f>
      </c>
      <c r="O11" s="12">
        <f>IF(K11="","",IF(SUMPRODUCT((C$4:J$4&lt;&gt;"")*(C11:J11&lt;&gt;"")*(C11:J11&lt;C$6:J$6))&gt;0,"অকৃতকার্য","পাস"))</f>
      </c>
      <c r="P11" s="12">
        <f>IF(OR(K11="",O11&lt;&gt;"পাস"),"",COUNTIFS($O$7:$O$206,"পাস",$K$7:$K$206,"&gt;"&amp;K11)+1)</f>
      </c>
    </row>
    <row r="12" spans="1:16" x14ac:dyDescent="0.25">
      <c r="A12" s="12"/>
      <c r="B12" s="13"/>
      <c r="C12" s="12"/>
      <c r="D12" s="12"/>
      <c r="E12" s="12"/>
      <c r="F12" s="12"/>
      <c r="G12" s="12"/>
      <c r="H12" s="12"/>
      <c r="I12" s="12"/>
      <c r="J12" s="12"/>
      <c r="K12" s="12">
        <f>IF(COUNT(C12:J12)=0,"",SUM(C12:J12))</f>
      </c>
      <c r="L12" s="12">
        <f>IF(K12="","",ROUND(K12/'বিষয় ও গ্রেড'!$B$12*100,2))</f>
      </c>
      <c r="M12" s="12">
        <f>IF(K12="","",IF(O12="অকৃতকার্য",INDEX('বিষয় ও গ্রেড'!$F$4:$F$10,1),VLOOKUP(L12,'বিষয় ও গ্রেড'!$E$4:$G$10,2,1)))</f>
      </c>
      <c r="N12" s="12">
        <f>IF(K12="","",IF(O12="অকৃতকার্য",0,VLOOKUP(L12,'বিষয় ও গ্রেড'!$E$4:$G$10,3,1)))</f>
      </c>
      <c r="O12" s="12">
        <f>IF(K12="","",IF(SUMPRODUCT((C$4:J$4&lt;&gt;"")*(C12:J12&lt;&gt;"")*(C12:J12&lt;C$6:J$6))&gt;0,"অকৃতকার্য","পাস"))</f>
      </c>
      <c r="P12" s="12">
        <f>IF(OR(K12="",O12&lt;&gt;"পাস"),"",COUNTIFS($O$7:$O$206,"পাস",$K$7:$K$206,"&gt;"&amp;K12)+1)</f>
      </c>
    </row>
    <row r="13" spans="1:16" x14ac:dyDescent="0.25">
      <c r="A13" s="12"/>
      <c r="B13" s="13"/>
      <c r="C13" s="12"/>
      <c r="D13" s="12"/>
      <c r="E13" s="12"/>
      <c r="F13" s="12"/>
      <c r="G13" s="12"/>
      <c r="H13" s="12"/>
      <c r="I13" s="12"/>
      <c r="J13" s="12"/>
      <c r="K13" s="12">
        <f>IF(COUNT(C13:J13)=0,"",SUM(C13:J13))</f>
      </c>
      <c r="L13" s="12">
        <f>IF(K13="","",ROUND(K13/'বিষয় ও গ্রেড'!$B$12*100,2))</f>
      </c>
      <c r="M13" s="12">
        <f>IF(K13="","",IF(O13="অকৃতকার্য",INDEX('বিষয় ও গ্রেড'!$F$4:$F$10,1),VLOOKUP(L13,'বিষয় ও গ্রেড'!$E$4:$G$10,2,1)))</f>
      </c>
      <c r="N13" s="12">
        <f>IF(K13="","",IF(O13="অকৃতকার্য",0,VLOOKUP(L13,'বিষয় ও গ্রেড'!$E$4:$G$10,3,1)))</f>
      </c>
      <c r="O13" s="12">
        <f>IF(K13="","",IF(SUMPRODUCT((C$4:J$4&lt;&gt;"")*(C13:J13&lt;&gt;"")*(C13:J13&lt;C$6:J$6))&gt;0,"অকৃতকার্য","পাস"))</f>
      </c>
      <c r="P13" s="12">
        <f>IF(OR(K13="",O13&lt;&gt;"পাস"),"",COUNTIFS($O$7:$O$206,"পাস",$K$7:$K$206,"&gt;"&amp;K13)+1)</f>
      </c>
    </row>
    <row r="14" spans="1:16" x14ac:dyDescent="0.25">
      <c r="A14" s="12"/>
      <c r="B14" s="13"/>
      <c r="C14" s="12"/>
      <c r="D14" s="12"/>
      <c r="E14" s="12"/>
      <c r="F14" s="12"/>
      <c r="G14" s="12"/>
      <c r="H14" s="12"/>
      <c r="I14" s="12"/>
      <c r="J14" s="12"/>
      <c r="K14" s="12">
        <f>IF(COUNT(C14:J14)=0,"",SUM(C14:J14))</f>
      </c>
      <c r="L14" s="12">
        <f>IF(K14="","",ROUND(K14/'বিষয় ও গ্রেড'!$B$12*100,2))</f>
      </c>
      <c r="M14" s="12">
        <f>IF(K14="","",IF(O14="অকৃতকার্য",INDEX('বিষয় ও গ্রেড'!$F$4:$F$10,1),VLOOKUP(L14,'বিষয় ও গ্রেড'!$E$4:$G$10,2,1)))</f>
      </c>
      <c r="N14" s="12">
        <f>IF(K14="","",IF(O14="অকৃতকার্য",0,VLOOKUP(L14,'বিষয় ও গ্রেড'!$E$4:$G$10,3,1)))</f>
      </c>
      <c r="O14" s="12">
        <f>IF(K14="","",IF(SUMPRODUCT((C$4:J$4&lt;&gt;"")*(C14:J14&lt;&gt;"")*(C14:J14&lt;C$6:J$6))&gt;0,"অকৃতকার্য","পাস"))</f>
      </c>
      <c r="P14" s="12">
        <f>IF(OR(K14="",O14&lt;&gt;"পাস"),"",COUNTIFS($O$7:$O$206,"পাস",$K$7:$K$206,"&gt;"&amp;K14)+1)</f>
      </c>
    </row>
    <row r="15" spans="1:16" x14ac:dyDescent="0.25">
      <c r="A15" s="12"/>
      <c r="B15" s="13"/>
      <c r="C15" s="12"/>
      <c r="D15" s="12"/>
      <c r="E15" s="12"/>
      <c r="F15" s="12"/>
      <c r="G15" s="12"/>
      <c r="H15" s="12"/>
      <c r="I15" s="12"/>
      <c r="J15" s="12"/>
      <c r="K15" s="12">
        <f>IF(COUNT(C15:J15)=0,"",SUM(C15:J15))</f>
      </c>
      <c r="L15" s="12">
        <f>IF(K15="","",ROUND(K15/'বিষয় ও গ্রেড'!$B$12*100,2))</f>
      </c>
      <c r="M15" s="12">
        <f>IF(K15="","",IF(O15="অকৃতকার্য",INDEX('বিষয় ও গ্রেড'!$F$4:$F$10,1),VLOOKUP(L15,'বিষয় ও গ্রেড'!$E$4:$G$10,2,1)))</f>
      </c>
      <c r="N15" s="12">
        <f>IF(K15="","",IF(O15="অকৃতকার্য",0,VLOOKUP(L15,'বিষয় ও গ্রেড'!$E$4:$G$10,3,1)))</f>
      </c>
      <c r="O15" s="12">
        <f>IF(K15="","",IF(SUMPRODUCT((C$4:J$4&lt;&gt;"")*(C15:J15&lt;&gt;"")*(C15:J15&lt;C$6:J$6))&gt;0,"অকৃতকার্য","পাস"))</f>
      </c>
      <c r="P15" s="12">
        <f>IF(OR(K15="",O15&lt;&gt;"পাস"),"",COUNTIFS($O$7:$O$206,"পাস",$K$7:$K$206,"&gt;"&amp;K15)+1)</f>
      </c>
    </row>
    <row r="16" spans="1:16" x14ac:dyDescent="0.25">
      <c r="A16" s="12"/>
      <c r="B16" s="13"/>
      <c r="C16" s="12"/>
      <c r="D16" s="12"/>
      <c r="E16" s="12"/>
      <c r="F16" s="12"/>
      <c r="G16" s="12"/>
      <c r="H16" s="12"/>
      <c r="I16" s="12"/>
      <c r="J16" s="12"/>
      <c r="K16" s="12">
        <f>IF(COUNT(C16:J16)=0,"",SUM(C16:J16))</f>
      </c>
      <c r="L16" s="12">
        <f>IF(K16="","",ROUND(K16/'বিষয় ও গ্রেড'!$B$12*100,2))</f>
      </c>
      <c r="M16" s="12">
        <f>IF(K16="","",IF(O16="অকৃতকার্য",INDEX('বিষয় ও গ্রেড'!$F$4:$F$10,1),VLOOKUP(L16,'বিষয় ও গ্রেড'!$E$4:$G$10,2,1)))</f>
      </c>
      <c r="N16" s="12">
        <f>IF(K16="","",IF(O16="অকৃতকার্য",0,VLOOKUP(L16,'বিষয় ও গ্রেড'!$E$4:$G$10,3,1)))</f>
      </c>
      <c r="O16" s="12">
        <f>IF(K16="","",IF(SUMPRODUCT((C$4:J$4&lt;&gt;"")*(C16:J16&lt;&gt;"")*(C16:J16&lt;C$6:J$6))&gt;0,"অকৃতকার্য","পাস"))</f>
      </c>
      <c r="P16" s="12">
        <f>IF(OR(K16="",O16&lt;&gt;"পাস"),"",COUNTIFS($O$7:$O$206,"পাস",$K$7:$K$206,"&gt;"&amp;K16)+1)</f>
      </c>
    </row>
    <row r="17" spans="1:16" x14ac:dyDescent="0.25">
      <c r="A17" s="12"/>
      <c r="B17" s="13"/>
      <c r="C17" s="12"/>
      <c r="D17" s="12"/>
      <c r="E17" s="12"/>
      <c r="F17" s="12"/>
      <c r="G17" s="12"/>
      <c r="H17" s="12"/>
      <c r="I17" s="12"/>
      <c r="J17" s="12"/>
      <c r="K17" s="12">
        <f>IF(COUNT(C17:J17)=0,"",SUM(C17:J17))</f>
      </c>
      <c r="L17" s="12">
        <f>IF(K17="","",ROUND(K17/'বিষয় ও গ্রেড'!$B$12*100,2))</f>
      </c>
      <c r="M17" s="12">
        <f>IF(K17="","",IF(O17="অকৃতকার্য",INDEX('বিষয় ও গ্রেড'!$F$4:$F$10,1),VLOOKUP(L17,'বিষয় ও গ্রেড'!$E$4:$G$10,2,1)))</f>
      </c>
      <c r="N17" s="12">
        <f>IF(K17="","",IF(O17="অকৃতকার্য",0,VLOOKUP(L17,'বিষয় ও গ্রেড'!$E$4:$G$10,3,1)))</f>
      </c>
      <c r="O17" s="12">
        <f>IF(K17="","",IF(SUMPRODUCT((C$4:J$4&lt;&gt;"")*(C17:J17&lt;&gt;"")*(C17:J17&lt;C$6:J$6))&gt;0,"অকৃতকার্য","পাস"))</f>
      </c>
      <c r="P17" s="12">
        <f>IF(OR(K17="",O17&lt;&gt;"পাস"),"",COUNTIFS($O$7:$O$206,"পাস",$K$7:$K$206,"&gt;"&amp;K17)+1)</f>
      </c>
    </row>
    <row r="18" spans="1:16" x14ac:dyDescent="0.25">
      <c r="A18" s="12"/>
      <c r="B18" s="13"/>
      <c r="C18" s="12"/>
      <c r="D18" s="12"/>
      <c r="E18" s="12"/>
      <c r="F18" s="12"/>
      <c r="G18" s="12"/>
      <c r="H18" s="12"/>
      <c r="I18" s="12"/>
      <c r="J18" s="12"/>
      <c r="K18" s="12">
        <f>IF(COUNT(C18:J18)=0,"",SUM(C18:J18))</f>
      </c>
      <c r="L18" s="12">
        <f>IF(K18="","",ROUND(K18/'বিষয় ও গ্রেড'!$B$12*100,2))</f>
      </c>
      <c r="M18" s="12">
        <f>IF(K18="","",IF(O18="অকৃতকার্য",INDEX('বিষয় ও গ্রেড'!$F$4:$F$10,1),VLOOKUP(L18,'বিষয় ও গ্রেড'!$E$4:$G$10,2,1)))</f>
      </c>
      <c r="N18" s="12">
        <f>IF(K18="","",IF(O18="অকৃতকার্য",0,VLOOKUP(L18,'বিষয় ও গ্রেড'!$E$4:$G$10,3,1)))</f>
      </c>
      <c r="O18" s="12">
        <f>IF(K18="","",IF(SUMPRODUCT((C$4:J$4&lt;&gt;"")*(C18:J18&lt;&gt;"")*(C18:J18&lt;C$6:J$6))&gt;0,"অকৃতকার্য","পাস"))</f>
      </c>
      <c r="P18" s="12">
        <f>IF(OR(K18="",O18&lt;&gt;"পাস"),"",COUNTIFS($O$7:$O$206,"পাস",$K$7:$K$206,"&gt;"&amp;K18)+1)</f>
      </c>
    </row>
    <row r="19" spans="1:16" x14ac:dyDescent="0.25">
      <c r="A19" s="12"/>
      <c r="B19" s="13"/>
      <c r="C19" s="12"/>
      <c r="D19" s="12"/>
      <c r="E19" s="12"/>
      <c r="F19" s="12"/>
      <c r="G19" s="12"/>
      <c r="H19" s="12"/>
      <c r="I19" s="12"/>
      <c r="J19" s="12"/>
      <c r="K19" s="12">
        <f>IF(COUNT(C19:J19)=0,"",SUM(C19:J19))</f>
      </c>
      <c r="L19" s="12">
        <f>IF(K19="","",ROUND(K19/'বিষয় ও গ্রেড'!$B$12*100,2))</f>
      </c>
      <c r="M19" s="12">
        <f>IF(K19="","",IF(O19="অকৃতকার্য",INDEX('বিষয় ও গ্রেড'!$F$4:$F$10,1),VLOOKUP(L19,'বিষয় ও গ্রেড'!$E$4:$G$10,2,1)))</f>
      </c>
      <c r="N19" s="12">
        <f>IF(K19="","",IF(O19="অকৃতকার্য",0,VLOOKUP(L19,'বিষয় ও গ্রেড'!$E$4:$G$10,3,1)))</f>
      </c>
      <c r="O19" s="12">
        <f>IF(K19="","",IF(SUMPRODUCT((C$4:J$4&lt;&gt;"")*(C19:J19&lt;&gt;"")*(C19:J19&lt;C$6:J$6))&gt;0,"অকৃতকার্য","পাস"))</f>
      </c>
      <c r="P19" s="12">
        <f>IF(OR(K19="",O19&lt;&gt;"পাস"),"",COUNTIFS($O$7:$O$206,"পাস",$K$7:$K$206,"&gt;"&amp;K19)+1)</f>
      </c>
    </row>
    <row r="20" spans="1:16" x14ac:dyDescent="0.25">
      <c r="A20" s="12"/>
      <c r="B20" s="13"/>
      <c r="C20" s="12"/>
      <c r="D20" s="12"/>
      <c r="E20" s="12"/>
      <c r="F20" s="12"/>
      <c r="G20" s="12"/>
      <c r="H20" s="12"/>
      <c r="I20" s="12"/>
      <c r="J20" s="12"/>
      <c r="K20" s="12">
        <f>IF(COUNT(C20:J20)=0,"",SUM(C20:J20))</f>
      </c>
      <c r="L20" s="12">
        <f>IF(K20="","",ROUND(K20/'বিষয় ও গ্রেড'!$B$12*100,2))</f>
      </c>
      <c r="M20" s="12">
        <f>IF(K20="","",IF(O20="অকৃতকার্য",INDEX('বিষয় ও গ্রেড'!$F$4:$F$10,1),VLOOKUP(L20,'বিষয় ও গ্রেড'!$E$4:$G$10,2,1)))</f>
      </c>
      <c r="N20" s="12">
        <f>IF(K20="","",IF(O20="অকৃতকার্য",0,VLOOKUP(L20,'বিষয় ও গ্রেড'!$E$4:$G$10,3,1)))</f>
      </c>
      <c r="O20" s="12">
        <f>IF(K20="","",IF(SUMPRODUCT((C$4:J$4&lt;&gt;"")*(C20:J20&lt;&gt;"")*(C20:J20&lt;C$6:J$6))&gt;0,"অকৃতকার্য","পাস"))</f>
      </c>
      <c r="P20" s="12">
        <f>IF(OR(K20="",O20&lt;&gt;"পাস"),"",COUNTIFS($O$7:$O$206,"পাস",$K$7:$K$206,"&gt;"&amp;K20)+1)</f>
      </c>
    </row>
    <row r="21" spans="1:16" x14ac:dyDescent="0.25">
      <c r="A21" s="12"/>
      <c r="B21" s="13"/>
      <c r="C21" s="12"/>
      <c r="D21" s="12"/>
      <c r="E21" s="12"/>
      <c r="F21" s="12"/>
      <c r="G21" s="12"/>
      <c r="H21" s="12"/>
      <c r="I21" s="12"/>
      <c r="J21" s="12"/>
      <c r="K21" s="12">
        <f>IF(COUNT(C21:J21)=0,"",SUM(C21:J21))</f>
      </c>
      <c r="L21" s="12">
        <f>IF(K21="","",ROUND(K21/'বিষয় ও গ্রেড'!$B$12*100,2))</f>
      </c>
      <c r="M21" s="12">
        <f>IF(K21="","",IF(O21="অকৃতকার্য",INDEX('বিষয় ও গ্রেড'!$F$4:$F$10,1),VLOOKUP(L21,'বিষয় ও গ্রেড'!$E$4:$G$10,2,1)))</f>
      </c>
      <c r="N21" s="12">
        <f>IF(K21="","",IF(O21="অকৃতকার্য",0,VLOOKUP(L21,'বিষয় ও গ্রেড'!$E$4:$G$10,3,1)))</f>
      </c>
      <c r="O21" s="12">
        <f>IF(K21="","",IF(SUMPRODUCT((C$4:J$4&lt;&gt;"")*(C21:J21&lt;&gt;"")*(C21:J21&lt;C$6:J$6))&gt;0,"অকৃতকার্য","পাস"))</f>
      </c>
      <c r="P21" s="12">
        <f>IF(OR(K21="",O21&lt;&gt;"পাস"),"",COUNTIFS($O$7:$O$206,"পাস",$K$7:$K$206,"&gt;"&amp;K21)+1)</f>
      </c>
    </row>
    <row r="22" spans="1:16" x14ac:dyDescent="0.25">
      <c r="A22" s="12"/>
      <c r="B22" s="13"/>
      <c r="C22" s="12"/>
      <c r="D22" s="12"/>
      <c r="E22" s="12"/>
      <c r="F22" s="12"/>
      <c r="G22" s="12"/>
      <c r="H22" s="12"/>
      <c r="I22" s="12"/>
      <c r="J22" s="12"/>
      <c r="K22" s="12">
        <f>IF(COUNT(C22:J22)=0,"",SUM(C22:J22))</f>
      </c>
      <c r="L22" s="12">
        <f>IF(K22="","",ROUND(K22/'বিষয় ও গ্রেড'!$B$12*100,2))</f>
      </c>
      <c r="M22" s="12">
        <f>IF(K22="","",IF(O22="অকৃতকার্য",INDEX('বিষয় ও গ্রেড'!$F$4:$F$10,1),VLOOKUP(L22,'বিষয় ও গ্রেড'!$E$4:$G$10,2,1)))</f>
      </c>
      <c r="N22" s="12">
        <f>IF(K22="","",IF(O22="অকৃতকার্য",0,VLOOKUP(L22,'বিষয় ও গ্রেড'!$E$4:$G$10,3,1)))</f>
      </c>
      <c r="O22" s="12">
        <f>IF(K22="","",IF(SUMPRODUCT((C$4:J$4&lt;&gt;"")*(C22:J22&lt;&gt;"")*(C22:J22&lt;C$6:J$6))&gt;0,"অকৃতকার্য","পাস"))</f>
      </c>
      <c r="P22" s="12">
        <f>IF(OR(K22="",O22&lt;&gt;"পাস"),"",COUNTIFS($O$7:$O$206,"পাস",$K$7:$K$206,"&gt;"&amp;K22)+1)</f>
      </c>
    </row>
    <row r="23" spans="1:16" x14ac:dyDescent="0.25">
      <c r="A23" s="12"/>
      <c r="B23" s="13"/>
      <c r="C23" s="12"/>
      <c r="D23" s="12"/>
      <c r="E23" s="12"/>
      <c r="F23" s="12"/>
      <c r="G23" s="12"/>
      <c r="H23" s="12"/>
      <c r="I23" s="12"/>
      <c r="J23" s="12"/>
      <c r="K23" s="12">
        <f>IF(COUNT(C23:J23)=0,"",SUM(C23:J23))</f>
      </c>
      <c r="L23" s="12">
        <f>IF(K23="","",ROUND(K23/'বিষয় ও গ্রেড'!$B$12*100,2))</f>
      </c>
      <c r="M23" s="12">
        <f>IF(K23="","",IF(O23="অকৃতকার্য",INDEX('বিষয় ও গ্রেড'!$F$4:$F$10,1),VLOOKUP(L23,'বিষয় ও গ্রেড'!$E$4:$G$10,2,1)))</f>
      </c>
      <c r="N23" s="12">
        <f>IF(K23="","",IF(O23="অকৃতকার্য",0,VLOOKUP(L23,'বিষয় ও গ্রেড'!$E$4:$G$10,3,1)))</f>
      </c>
      <c r="O23" s="12">
        <f>IF(K23="","",IF(SUMPRODUCT((C$4:J$4&lt;&gt;"")*(C23:J23&lt;&gt;"")*(C23:J23&lt;C$6:J$6))&gt;0,"অকৃতকার্য","পাস"))</f>
      </c>
      <c r="P23" s="12">
        <f>IF(OR(K23="",O23&lt;&gt;"পাস"),"",COUNTIFS($O$7:$O$206,"পাস",$K$7:$K$206,"&gt;"&amp;K23)+1)</f>
      </c>
    </row>
    <row r="24" spans="1:16" x14ac:dyDescent="0.25">
      <c r="A24" s="12"/>
      <c r="B24" s="13"/>
      <c r="C24" s="12"/>
      <c r="D24" s="12"/>
      <c r="E24" s="12"/>
      <c r="F24" s="12"/>
      <c r="G24" s="12"/>
      <c r="H24" s="12"/>
      <c r="I24" s="12"/>
      <c r="J24" s="12"/>
      <c r="K24" s="12">
        <f>IF(COUNT(C24:J24)=0,"",SUM(C24:J24))</f>
      </c>
      <c r="L24" s="12">
        <f>IF(K24="","",ROUND(K24/'বিষয় ও গ্রেড'!$B$12*100,2))</f>
      </c>
      <c r="M24" s="12">
        <f>IF(K24="","",IF(O24="অকৃতকার্য",INDEX('বিষয় ও গ্রেড'!$F$4:$F$10,1),VLOOKUP(L24,'বিষয় ও গ্রেড'!$E$4:$G$10,2,1)))</f>
      </c>
      <c r="N24" s="12">
        <f>IF(K24="","",IF(O24="অকৃতকার্য",0,VLOOKUP(L24,'বিষয় ও গ্রেড'!$E$4:$G$10,3,1)))</f>
      </c>
      <c r="O24" s="12">
        <f>IF(K24="","",IF(SUMPRODUCT((C$4:J$4&lt;&gt;"")*(C24:J24&lt;&gt;"")*(C24:J24&lt;C$6:J$6))&gt;0,"অকৃতকার্য","পাস"))</f>
      </c>
      <c r="P24" s="12">
        <f>IF(OR(K24="",O24&lt;&gt;"পাস"),"",COUNTIFS($O$7:$O$206,"পাস",$K$7:$K$206,"&gt;"&amp;K24)+1)</f>
      </c>
    </row>
    <row r="25" spans="1:16" x14ac:dyDescent="0.25">
      <c r="A25" s="12"/>
      <c r="B25" s="13"/>
      <c r="C25" s="12"/>
      <c r="D25" s="12"/>
      <c r="E25" s="12"/>
      <c r="F25" s="12"/>
      <c r="G25" s="12"/>
      <c r="H25" s="12"/>
      <c r="I25" s="12"/>
      <c r="J25" s="12"/>
      <c r="K25" s="12">
        <f>IF(COUNT(C25:J25)=0,"",SUM(C25:J25))</f>
      </c>
      <c r="L25" s="12">
        <f>IF(K25="","",ROUND(K25/'বিষয় ও গ্রেড'!$B$12*100,2))</f>
      </c>
      <c r="M25" s="12">
        <f>IF(K25="","",IF(O25="অকৃতকার্য",INDEX('বিষয় ও গ্রেড'!$F$4:$F$10,1),VLOOKUP(L25,'বিষয় ও গ্রেড'!$E$4:$G$10,2,1)))</f>
      </c>
      <c r="N25" s="12">
        <f>IF(K25="","",IF(O25="অকৃতকার্য",0,VLOOKUP(L25,'বিষয় ও গ্রেড'!$E$4:$G$10,3,1)))</f>
      </c>
      <c r="O25" s="12">
        <f>IF(K25="","",IF(SUMPRODUCT((C$4:J$4&lt;&gt;"")*(C25:J25&lt;&gt;"")*(C25:J25&lt;C$6:J$6))&gt;0,"অকৃতকার্য","পাস"))</f>
      </c>
      <c r="P25" s="12">
        <f>IF(OR(K25="",O25&lt;&gt;"পাস"),"",COUNTIFS($O$7:$O$206,"পাস",$K$7:$K$206,"&gt;"&amp;K25)+1)</f>
      </c>
    </row>
    <row r="26" spans="1:16" x14ac:dyDescent="0.25">
      <c r="A26" s="12"/>
      <c r="B26" s="13"/>
      <c r="C26" s="12"/>
      <c r="D26" s="12"/>
      <c r="E26" s="12"/>
      <c r="F26" s="12"/>
      <c r="G26" s="12"/>
      <c r="H26" s="12"/>
      <c r="I26" s="12"/>
      <c r="J26" s="12"/>
      <c r="K26" s="12">
        <f>IF(COUNT(C26:J26)=0,"",SUM(C26:J26))</f>
      </c>
      <c r="L26" s="12">
        <f>IF(K26="","",ROUND(K26/'বিষয় ও গ্রেড'!$B$12*100,2))</f>
      </c>
      <c r="M26" s="12">
        <f>IF(K26="","",IF(O26="অকৃতকার্য",INDEX('বিষয় ও গ্রেড'!$F$4:$F$10,1),VLOOKUP(L26,'বিষয় ও গ্রেড'!$E$4:$G$10,2,1)))</f>
      </c>
      <c r="N26" s="12">
        <f>IF(K26="","",IF(O26="অকৃতকার্য",0,VLOOKUP(L26,'বিষয় ও গ্রেড'!$E$4:$G$10,3,1)))</f>
      </c>
      <c r="O26" s="12">
        <f>IF(K26="","",IF(SUMPRODUCT((C$4:J$4&lt;&gt;"")*(C26:J26&lt;&gt;"")*(C26:J26&lt;C$6:J$6))&gt;0,"অকৃতকার্য","পাস"))</f>
      </c>
      <c r="P26" s="12">
        <f>IF(OR(K26="",O26&lt;&gt;"পাস"),"",COUNTIFS($O$7:$O$206,"পাস",$K$7:$K$206,"&gt;"&amp;K26)+1)</f>
      </c>
    </row>
    <row r="27" spans="1:16" x14ac:dyDescent="0.25">
      <c r="A27" s="12"/>
      <c r="B27" s="13"/>
      <c r="C27" s="12"/>
      <c r="D27" s="12"/>
      <c r="E27" s="12"/>
      <c r="F27" s="12"/>
      <c r="G27" s="12"/>
      <c r="H27" s="12"/>
      <c r="I27" s="12"/>
      <c r="J27" s="12"/>
      <c r="K27" s="12">
        <f>IF(COUNT(C27:J27)=0,"",SUM(C27:J27))</f>
      </c>
      <c r="L27" s="12">
        <f>IF(K27="","",ROUND(K27/'বিষয় ও গ্রেড'!$B$12*100,2))</f>
      </c>
      <c r="M27" s="12">
        <f>IF(K27="","",IF(O27="অকৃতকার্য",INDEX('বিষয় ও গ্রেড'!$F$4:$F$10,1),VLOOKUP(L27,'বিষয় ও গ্রেড'!$E$4:$G$10,2,1)))</f>
      </c>
      <c r="N27" s="12">
        <f>IF(K27="","",IF(O27="অকৃতকার্য",0,VLOOKUP(L27,'বিষয় ও গ্রেড'!$E$4:$G$10,3,1)))</f>
      </c>
      <c r="O27" s="12">
        <f>IF(K27="","",IF(SUMPRODUCT((C$4:J$4&lt;&gt;"")*(C27:J27&lt;&gt;"")*(C27:J27&lt;C$6:J$6))&gt;0,"অকৃতকার্য","পাস"))</f>
      </c>
      <c r="P27" s="12">
        <f>IF(OR(K27="",O27&lt;&gt;"পাস"),"",COUNTIFS($O$7:$O$206,"পাস",$K$7:$K$206,"&gt;"&amp;K27)+1)</f>
      </c>
    </row>
    <row r="28" spans="1:16" x14ac:dyDescent="0.25">
      <c r="A28" s="12"/>
      <c r="B28" s="13"/>
      <c r="C28" s="12"/>
      <c r="D28" s="12"/>
      <c r="E28" s="12"/>
      <c r="F28" s="12"/>
      <c r="G28" s="12"/>
      <c r="H28" s="12"/>
      <c r="I28" s="12"/>
      <c r="J28" s="12"/>
      <c r="K28" s="12">
        <f>IF(COUNT(C28:J28)=0,"",SUM(C28:J28))</f>
      </c>
      <c r="L28" s="12">
        <f>IF(K28="","",ROUND(K28/'বিষয় ও গ্রেড'!$B$12*100,2))</f>
      </c>
      <c r="M28" s="12">
        <f>IF(K28="","",IF(O28="অকৃতকার্য",INDEX('বিষয় ও গ্রেড'!$F$4:$F$10,1),VLOOKUP(L28,'বিষয় ও গ্রেড'!$E$4:$G$10,2,1)))</f>
      </c>
      <c r="N28" s="12">
        <f>IF(K28="","",IF(O28="অকৃতকার্য",0,VLOOKUP(L28,'বিষয় ও গ্রেড'!$E$4:$G$10,3,1)))</f>
      </c>
      <c r="O28" s="12">
        <f>IF(K28="","",IF(SUMPRODUCT((C$4:J$4&lt;&gt;"")*(C28:J28&lt;&gt;"")*(C28:J28&lt;C$6:J$6))&gt;0,"অকৃতকার্য","পাস"))</f>
      </c>
      <c r="P28" s="12">
        <f>IF(OR(K28="",O28&lt;&gt;"পাস"),"",COUNTIFS($O$7:$O$206,"পাস",$K$7:$K$206,"&gt;"&amp;K28)+1)</f>
      </c>
    </row>
    <row r="29" spans="1:16" x14ac:dyDescent="0.25">
      <c r="A29" s="12"/>
      <c r="B29" s="13"/>
      <c r="C29" s="12"/>
      <c r="D29" s="12"/>
      <c r="E29" s="12"/>
      <c r="F29" s="12"/>
      <c r="G29" s="12"/>
      <c r="H29" s="12"/>
      <c r="I29" s="12"/>
      <c r="J29" s="12"/>
      <c r="K29" s="12">
        <f>IF(COUNT(C29:J29)=0,"",SUM(C29:J29))</f>
      </c>
      <c r="L29" s="12">
        <f>IF(K29="","",ROUND(K29/'বিষয় ও গ্রেড'!$B$12*100,2))</f>
      </c>
      <c r="M29" s="12">
        <f>IF(K29="","",IF(O29="অকৃতকার্য",INDEX('বিষয় ও গ্রেড'!$F$4:$F$10,1),VLOOKUP(L29,'বিষয় ও গ্রেড'!$E$4:$G$10,2,1)))</f>
      </c>
      <c r="N29" s="12">
        <f>IF(K29="","",IF(O29="অকৃতকার্য",0,VLOOKUP(L29,'বিষয় ও গ্রেড'!$E$4:$G$10,3,1)))</f>
      </c>
      <c r="O29" s="12">
        <f>IF(K29="","",IF(SUMPRODUCT((C$4:J$4&lt;&gt;"")*(C29:J29&lt;&gt;"")*(C29:J29&lt;C$6:J$6))&gt;0,"অকৃতকার্য","পাস"))</f>
      </c>
      <c r="P29" s="12">
        <f>IF(OR(K29="",O29&lt;&gt;"পাস"),"",COUNTIFS($O$7:$O$206,"পাস",$K$7:$K$206,"&gt;"&amp;K29)+1)</f>
      </c>
    </row>
    <row r="30" spans="1:16" x14ac:dyDescent="0.25">
      <c r="A30" s="12"/>
      <c r="B30" s="13"/>
      <c r="C30" s="12"/>
      <c r="D30" s="12"/>
      <c r="E30" s="12"/>
      <c r="F30" s="12"/>
      <c r="G30" s="12"/>
      <c r="H30" s="12"/>
      <c r="I30" s="12"/>
      <c r="J30" s="12"/>
      <c r="K30" s="12">
        <f>IF(COUNT(C30:J30)=0,"",SUM(C30:J30))</f>
      </c>
      <c r="L30" s="12">
        <f>IF(K30="","",ROUND(K30/'বিষয় ও গ্রেড'!$B$12*100,2))</f>
      </c>
      <c r="M30" s="12">
        <f>IF(K30="","",IF(O30="অকৃতকার্য",INDEX('বিষয় ও গ্রেড'!$F$4:$F$10,1),VLOOKUP(L30,'বিষয় ও গ্রেড'!$E$4:$G$10,2,1)))</f>
      </c>
      <c r="N30" s="12">
        <f>IF(K30="","",IF(O30="অকৃতকার্য",0,VLOOKUP(L30,'বিষয় ও গ্রেড'!$E$4:$G$10,3,1)))</f>
      </c>
      <c r="O30" s="12">
        <f>IF(K30="","",IF(SUMPRODUCT((C$4:J$4&lt;&gt;"")*(C30:J30&lt;&gt;"")*(C30:J30&lt;C$6:J$6))&gt;0,"অকৃতকার্য","পাস"))</f>
      </c>
      <c r="P30" s="12">
        <f>IF(OR(K30="",O30&lt;&gt;"পাস"),"",COUNTIFS($O$7:$O$206,"পাস",$K$7:$K$206,"&gt;"&amp;K30)+1)</f>
      </c>
    </row>
    <row r="31" spans="1:16" x14ac:dyDescent="0.25">
      <c r="A31" s="12"/>
      <c r="B31" s="13"/>
      <c r="C31" s="12"/>
      <c r="D31" s="12"/>
      <c r="E31" s="12"/>
      <c r="F31" s="12"/>
      <c r="G31" s="12"/>
      <c r="H31" s="12"/>
      <c r="I31" s="12"/>
      <c r="J31" s="12"/>
      <c r="K31" s="12">
        <f>IF(COUNT(C31:J31)=0,"",SUM(C31:J31))</f>
      </c>
      <c r="L31" s="12">
        <f>IF(K31="","",ROUND(K31/'বিষয় ও গ্রেড'!$B$12*100,2))</f>
      </c>
      <c r="M31" s="12">
        <f>IF(K31="","",IF(O31="অকৃতকার্য",INDEX('বিষয় ও গ্রেড'!$F$4:$F$10,1),VLOOKUP(L31,'বিষয় ও গ্রেড'!$E$4:$G$10,2,1)))</f>
      </c>
      <c r="N31" s="12">
        <f>IF(K31="","",IF(O31="অকৃতকার্য",0,VLOOKUP(L31,'বিষয় ও গ্রেড'!$E$4:$G$10,3,1)))</f>
      </c>
      <c r="O31" s="12">
        <f>IF(K31="","",IF(SUMPRODUCT((C$4:J$4&lt;&gt;"")*(C31:J31&lt;&gt;"")*(C31:J31&lt;C$6:J$6))&gt;0,"অকৃতকার্য","পাস"))</f>
      </c>
      <c r="P31" s="12">
        <f>IF(OR(K31="",O31&lt;&gt;"পাস"),"",COUNTIFS($O$7:$O$206,"পাস",$K$7:$K$206,"&gt;"&amp;K31)+1)</f>
      </c>
    </row>
    <row r="32" spans="1:16" x14ac:dyDescent="0.25">
      <c r="A32" s="12"/>
      <c r="B32" s="13"/>
      <c r="C32" s="12"/>
      <c r="D32" s="12"/>
      <c r="E32" s="12"/>
      <c r="F32" s="12"/>
      <c r="G32" s="12"/>
      <c r="H32" s="12"/>
      <c r="I32" s="12"/>
      <c r="J32" s="12"/>
      <c r="K32" s="12">
        <f>IF(COUNT(C32:J32)=0,"",SUM(C32:J32))</f>
      </c>
      <c r="L32" s="12">
        <f>IF(K32="","",ROUND(K32/'বিষয় ও গ্রেড'!$B$12*100,2))</f>
      </c>
      <c r="M32" s="12">
        <f>IF(K32="","",IF(O32="অকৃতকার্য",INDEX('বিষয় ও গ্রেড'!$F$4:$F$10,1),VLOOKUP(L32,'বিষয় ও গ্রেড'!$E$4:$G$10,2,1)))</f>
      </c>
      <c r="N32" s="12">
        <f>IF(K32="","",IF(O32="অকৃতকার্য",0,VLOOKUP(L32,'বিষয় ও গ্রেড'!$E$4:$G$10,3,1)))</f>
      </c>
      <c r="O32" s="12">
        <f>IF(K32="","",IF(SUMPRODUCT((C$4:J$4&lt;&gt;"")*(C32:J32&lt;&gt;"")*(C32:J32&lt;C$6:J$6))&gt;0,"অকৃতকার্য","পাস"))</f>
      </c>
      <c r="P32" s="12">
        <f>IF(OR(K32="",O32&lt;&gt;"পাস"),"",COUNTIFS($O$7:$O$206,"পাস",$K$7:$K$206,"&gt;"&amp;K32)+1)</f>
      </c>
    </row>
    <row r="33" spans="1:16" x14ac:dyDescent="0.25">
      <c r="A33" s="12"/>
      <c r="B33" s="13"/>
      <c r="C33" s="12"/>
      <c r="D33" s="12"/>
      <c r="E33" s="12"/>
      <c r="F33" s="12"/>
      <c r="G33" s="12"/>
      <c r="H33" s="12"/>
      <c r="I33" s="12"/>
      <c r="J33" s="12"/>
      <c r="K33" s="12">
        <f>IF(COUNT(C33:J33)=0,"",SUM(C33:J33))</f>
      </c>
      <c r="L33" s="12">
        <f>IF(K33="","",ROUND(K33/'বিষয় ও গ্রেড'!$B$12*100,2))</f>
      </c>
      <c r="M33" s="12">
        <f>IF(K33="","",IF(O33="অকৃতকার্য",INDEX('বিষয় ও গ্রেড'!$F$4:$F$10,1),VLOOKUP(L33,'বিষয় ও গ্রেড'!$E$4:$G$10,2,1)))</f>
      </c>
      <c r="N33" s="12">
        <f>IF(K33="","",IF(O33="অকৃতকার্য",0,VLOOKUP(L33,'বিষয় ও গ্রেড'!$E$4:$G$10,3,1)))</f>
      </c>
      <c r="O33" s="12">
        <f>IF(K33="","",IF(SUMPRODUCT((C$4:J$4&lt;&gt;"")*(C33:J33&lt;&gt;"")*(C33:J33&lt;C$6:J$6))&gt;0,"অকৃতকার্য","পাস"))</f>
      </c>
      <c r="P33" s="12">
        <f>IF(OR(K33="",O33&lt;&gt;"পাস"),"",COUNTIFS($O$7:$O$206,"পাস",$K$7:$K$206,"&gt;"&amp;K33)+1)</f>
      </c>
    </row>
    <row r="34" spans="1:16" x14ac:dyDescent="0.25">
      <c r="A34" s="12"/>
      <c r="B34" s="13"/>
      <c r="C34" s="12"/>
      <c r="D34" s="12"/>
      <c r="E34" s="12"/>
      <c r="F34" s="12"/>
      <c r="G34" s="12"/>
      <c r="H34" s="12"/>
      <c r="I34" s="12"/>
      <c r="J34" s="12"/>
      <c r="K34" s="12">
        <f>IF(COUNT(C34:J34)=0,"",SUM(C34:J34))</f>
      </c>
      <c r="L34" s="12">
        <f>IF(K34="","",ROUND(K34/'বিষয় ও গ্রেড'!$B$12*100,2))</f>
      </c>
      <c r="M34" s="12">
        <f>IF(K34="","",IF(O34="অকৃতকার্য",INDEX('বিষয় ও গ্রেড'!$F$4:$F$10,1),VLOOKUP(L34,'বিষয় ও গ্রেড'!$E$4:$G$10,2,1)))</f>
      </c>
      <c r="N34" s="12">
        <f>IF(K34="","",IF(O34="অকৃতকার্য",0,VLOOKUP(L34,'বিষয় ও গ্রেড'!$E$4:$G$10,3,1)))</f>
      </c>
      <c r="O34" s="12">
        <f>IF(K34="","",IF(SUMPRODUCT((C$4:J$4&lt;&gt;"")*(C34:J34&lt;&gt;"")*(C34:J34&lt;C$6:J$6))&gt;0,"অকৃতকার্য","পাস"))</f>
      </c>
      <c r="P34" s="12">
        <f>IF(OR(K34="",O34&lt;&gt;"পাস"),"",COUNTIFS($O$7:$O$206,"পাস",$K$7:$K$206,"&gt;"&amp;K34)+1)</f>
      </c>
    </row>
    <row r="35" spans="1:16" x14ac:dyDescent="0.25">
      <c r="A35" s="12"/>
      <c r="B35" s="13"/>
      <c r="C35" s="12"/>
      <c r="D35" s="12"/>
      <c r="E35" s="12"/>
      <c r="F35" s="12"/>
      <c r="G35" s="12"/>
      <c r="H35" s="12"/>
      <c r="I35" s="12"/>
      <c r="J35" s="12"/>
      <c r="K35" s="12">
        <f>IF(COUNT(C35:J35)=0,"",SUM(C35:J35))</f>
      </c>
      <c r="L35" s="12">
        <f>IF(K35="","",ROUND(K35/'বিষয় ও গ্রেড'!$B$12*100,2))</f>
      </c>
      <c r="M35" s="12">
        <f>IF(K35="","",IF(O35="অকৃতকার্য",INDEX('বিষয় ও গ্রেড'!$F$4:$F$10,1),VLOOKUP(L35,'বিষয় ও গ্রেড'!$E$4:$G$10,2,1)))</f>
      </c>
      <c r="N35" s="12">
        <f>IF(K35="","",IF(O35="অকৃতকার্য",0,VLOOKUP(L35,'বিষয় ও গ্রেড'!$E$4:$G$10,3,1)))</f>
      </c>
      <c r="O35" s="12">
        <f>IF(K35="","",IF(SUMPRODUCT((C$4:J$4&lt;&gt;"")*(C35:J35&lt;&gt;"")*(C35:J35&lt;C$6:J$6))&gt;0,"অকৃতকার্য","পাস"))</f>
      </c>
      <c r="P35" s="12">
        <f>IF(OR(K35="",O35&lt;&gt;"পাস"),"",COUNTIFS($O$7:$O$206,"পাস",$K$7:$K$206,"&gt;"&amp;K35)+1)</f>
      </c>
    </row>
    <row r="36" spans="1:16" x14ac:dyDescent="0.25">
      <c r="A36" s="12"/>
      <c r="B36" s="13"/>
      <c r="C36" s="12"/>
      <c r="D36" s="12"/>
      <c r="E36" s="12"/>
      <c r="F36" s="12"/>
      <c r="G36" s="12"/>
      <c r="H36" s="12"/>
      <c r="I36" s="12"/>
      <c r="J36" s="12"/>
      <c r="K36" s="12">
        <f>IF(COUNT(C36:J36)=0,"",SUM(C36:J36))</f>
      </c>
      <c r="L36" s="12">
        <f>IF(K36="","",ROUND(K36/'বিষয় ও গ্রেড'!$B$12*100,2))</f>
      </c>
      <c r="M36" s="12">
        <f>IF(K36="","",IF(O36="অকৃতকার্য",INDEX('বিষয় ও গ্রেড'!$F$4:$F$10,1),VLOOKUP(L36,'বিষয় ও গ্রেড'!$E$4:$G$10,2,1)))</f>
      </c>
      <c r="N36" s="12">
        <f>IF(K36="","",IF(O36="অকৃতকার্য",0,VLOOKUP(L36,'বিষয় ও গ্রেড'!$E$4:$G$10,3,1)))</f>
      </c>
      <c r="O36" s="12">
        <f>IF(K36="","",IF(SUMPRODUCT((C$4:J$4&lt;&gt;"")*(C36:J36&lt;&gt;"")*(C36:J36&lt;C$6:J$6))&gt;0,"অকৃতকার্য","পাস"))</f>
      </c>
      <c r="P36" s="12">
        <f>IF(OR(K36="",O36&lt;&gt;"পাস"),"",COUNTIFS($O$7:$O$206,"পাস",$K$7:$K$206,"&gt;"&amp;K36)+1)</f>
      </c>
    </row>
    <row r="37" spans="1:16" x14ac:dyDescent="0.25">
      <c r="A37" s="12"/>
      <c r="B37" s="13"/>
      <c r="C37" s="12"/>
      <c r="D37" s="12"/>
      <c r="E37" s="12"/>
      <c r="F37" s="12"/>
      <c r="G37" s="12"/>
      <c r="H37" s="12"/>
      <c r="I37" s="12"/>
      <c r="J37" s="12"/>
      <c r="K37" s="12">
        <f>IF(COUNT(C37:J37)=0,"",SUM(C37:J37))</f>
      </c>
      <c r="L37" s="12">
        <f>IF(K37="","",ROUND(K37/'বিষয় ও গ্রেড'!$B$12*100,2))</f>
      </c>
      <c r="M37" s="12">
        <f>IF(K37="","",IF(O37="অকৃতকার্য",INDEX('বিষয় ও গ্রেড'!$F$4:$F$10,1),VLOOKUP(L37,'বিষয় ও গ্রেড'!$E$4:$G$10,2,1)))</f>
      </c>
      <c r="N37" s="12">
        <f>IF(K37="","",IF(O37="অকৃতকার্য",0,VLOOKUP(L37,'বিষয় ও গ্রেড'!$E$4:$G$10,3,1)))</f>
      </c>
      <c r="O37" s="12">
        <f>IF(K37="","",IF(SUMPRODUCT((C$4:J$4&lt;&gt;"")*(C37:J37&lt;&gt;"")*(C37:J37&lt;C$6:J$6))&gt;0,"অকৃতকার্য","পাস"))</f>
      </c>
      <c r="P37" s="12">
        <f>IF(OR(K37="",O37&lt;&gt;"পাস"),"",COUNTIFS($O$7:$O$206,"পাস",$K$7:$K$206,"&gt;"&amp;K37)+1)</f>
      </c>
    </row>
    <row r="38" spans="1:16" x14ac:dyDescent="0.25">
      <c r="A38" s="12"/>
      <c r="B38" s="13"/>
      <c r="C38" s="12"/>
      <c r="D38" s="12"/>
      <c r="E38" s="12"/>
      <c r="F38" s="12"/>
      <c r="G38" s="12"/>
      <c r="H38" s="12"/>
      <c r="I38" s="12"/>
      <c r="J38" s="12"/>
      <c r="K38" s="12">
        <f>IF(COUNT(C38:J38)=0,"",SUM(C38:J38))</f>
      </c>
      <c r="L38" s="12">
        <f>IF(K38="","",ROUND(K38/'বিষয় ও গ্রেড'!$B$12*100,2))</f>
      </c>
      <c r="M38" s="12">
        <f>IF(K38="","",IF(O38="অকৃতকার্য",INDEX('বিষয় ও গ্রেড'!$F$4:$F$10,1),VLOOKUP(L38,'বিষয় ও গ্রেড'!$E$4:$G$10,2,1)))</f>
      </c>
      <c r="N38" s="12">
        <f>IF(K38="","",IF(O38="অকৃতকার্য",0,VLOOKUP(L38,'বিষয় ও গ্রেড'!$E$4:$G$10,3,1)))</f>
      </c>
      <c r="O38" s="12">
        <f>IF(K38="","",IF(SUMPRODUCT((C$4:J$4&lt;&gt;"")*(C38:J38&lt;&gt;"")*(C38:J38&lt;C$6:J$6))&gt;0,"অকৃতকার্য","পাস"))</f>
      </c>
      <c r="P38" s="12">
        <f>IF(OR(K38="",O38&lt;&gt;"পাস"),"",COUNTIFS($O$7:$O$206,"পাস",$K$7:$K$206,"&gt;"&amp;K38)+1)</f>
      </c>
    </row>
    <row r="39" spans="1:16" x14ac:dyDescent="0.25">
      <c r="A39" s="12"/>
      <c r="B39" s="13"/>
      <c r="C39" s="12"/>
      <c r="D39" s="12"/>
      <c r="E39" s="12"/>
      <c r="F39" s="12"/>
      <c r="G39" s="12"/>
      <c r="H39" s="12"/>
      <c r="I39" s="12"/>
      <c r="J39" s="12"/>
      <c r="K39" s="12">
        <f>IF(COUNT(C39:J39)=0,"",SUM(C39:J39))</f>
      </c>
      <c r="L39" s="12">
        <f>IF(K39="","",ROUND(K39/'বিষয় ও গ্রেড'!$B$12*100,2))</f>
      </c>
      <c r="M39" s="12">
        <f>IF(K39="","",IF(O39="অকৃতকার্য",INDEX('বিষয় ও গ্রেড'!$F$4:$F$10,1),VLOOKUP(L39,'বিষয় ও গ্রেড'!$E$4:$G$10,2,1)))</f>
      </c>
      <c r="N39" s="12">
        <f>IF(K39="","",IF(O39="অকৃতকার্য",0,VLOOKUP(L39,'বিষয় ও গ্রেড'!$E$4:$G$10,3,1)))</f>
      </c>
      <c r="O39" s="12">
        <f>IF(K39="","",IF(SUMPRODUCT((C$4:J$4&lt;&gt;"")*(C39:J39&lt;&gt;"")*(C39:J39&lt;C$6:J$6))&gt;0,"অকৃতকার্য","পাস"))</f>
      </c>
      <c r="P39" s="12">
        <f>IF(OR(K39="",O39&lt;&gt;"পাস"),"",COUNTIFS($O$7:$O$206,"পাস",$K$7:$K$206,"&gt;"&amp;K39)+1)</f>
      </c>
    </row>
    <row r="40" spans="1:16" x14ac:dyDescent="0.25">
      <c r="A40" s="12"/>
      <c r="B40" s="13"/>
      <c r="C40" s="12"/>
      <c r="D40" s="12"/>
      <c r="E40" s="12"/>
      <c r="F40" s="12"/>
      <c r="G40" s="12"/>
      <c r="H40" s="12"/>
      <c r="I40" s="12"/>
      <c r="J40" s="12"/>
      <c r="K40" s="12">
        <f>IF(COUNT(C40:J40)=0,"",SUM(C40:J40))</f>
      </c>
      <c r="L40" s="12">
        <f>IF(K40="","",ROUND(K40/'বিষয় ও গ্রেড'!$B$12*100,2))</f>
      </c>
      <c r="M40" s="12">
        <f>IF(K40="","",IF(O40="অকৃতকার্য",INDEX('বিষয় ও গ্রেড'!$F$4:$F$10,1),VLOOKUP(L40,'বিষয় ও গ্রেড'!$E$4:$G$10,2,1)))</f>
      </c>
      <c r="N40" s="12">
        <f>IF(K40="","",IF(O40="অকৃতকার্য",0,VLOOKUP(L40,'বিষয় ও গ্রেড'!$E$4:$G$10,3,1)))</f>
      </c>
      <c r="O40" s="12">
        <f>IF(K40="","",IF(SUMPRODUCT((C$4:J$4&lt;&gt;"")*(C40:J40&lt;&gt;"")*(C40:J40&lt;C$6:J$6))&gt;0,"অকৃতকার্য","পাস"))</f>
      </c>
      <c r="P40" s="12">
        <f>IF(OR(K40="",O40&lt;&gt;"পাস"),"",COUNTIFS($O$7:$O$206,"পাস",$K$7:$K$206,"&gt;"&amp;K40)+1)</f>
      </c>
    </row>
    <row r="41" spans="1:16" x14ac:dyDescent="0.25">
      <c r="A41" s="12"/>
      <c r="B41" s="13"/>
      <c r="C41" s="12"/>
      <c r="D41" s="12"/>
      <c r="E41" s="12"/>
      <c r="F41" s="12"/>
      <c r="G41" s="12"/>
      <c r="H41" s="12"/>
      <c r="I41" s="12"/>
      <c r="J41" s="12"/>
      <c r="K41" s="12">
        <f>IF(COUNT(C41:J41)=0,"",SUM(C41:J41))</f>
      </c>
      <c r="L41" s="12">
        <f>IF(K41="","",ROUND(K41/'বিষয় ও গ্রেড'!$B$12*100,2))</f>
      </c>
      <c r="M41" s="12">
        <f>IF(K41="","",IF(O41="অকৃতকার্য",INDEX('বিষয় ও গ্রেড'!$F$4:$F$10,1),VLOOKUP(L41,'বিষয় ও গ্রেড'!$E$4:$G$10,2,1)))</f>
      </c>
      <c r="N41" s="12">
        <f>IF(K41="","",IF(O41="অকৃতকার্য",0,VLOOKUP(L41,'বিষয় ও গ্রেড'!$E$4:$G$10,3,1)))</f>
      </c>
      <c r="O41" s="12">
        <f>IF(K41="","",IF(SUMPRODUCT((C$4:J$4&lt;&gt;"")*(C41:J41&lt;&gt;"")*(C41:J41&lt;C$6:J$6))&gt;0,"অকৃতকার্য","পাস"))</f>
      </c>
      <c r="P41" s="12">
        <f>IF(OR(K41="",O41&lt;&gt;"পাস"),"",COUNTIFS($O$7:$O$206,"পাস",$K$7:$K$206,"&gt;"&amp;K41)+1)</f>
      </c>
    </row>
    <row r="42" spans="1:16" x14ac:dyDescent="0.25">
      <c r="A42" s="12"/>
      <c r="B42" s="13"/>
      <c r="C42" s="12"/>
      <c r="D42" s="12"/>
      <c r="E42" s="12"/>
      <c r="F42" s="12"/>
      <c r="G42" s="12"/>
      <c r="H42" s="12"/>
      <c r="I42" s="12"/>
      <c r="J42" s="12"/>
      <c r="K42" s="12">
        <f>IF(COUNT(C42:J42)=0,"",SUM(C42:J42))</f>
      </c>
      <c r="L42" s="12">
        <f>IF(K42="","",ROUND(K42/'বিষয় ও গ্রেড'!$B$12*100,2))</f>
      </c>
      <c r="M42" s="12">
        <f>IF(K42="","",IF(O42="অকৃতকার্য",INDEX('বিষয় ও গ্রেড'!$F$4:$F$10,1),VLOOKUP(L42,'বিষয় ও গ্রেড'!$E$4:$G$10,2,1)))</f>
      </c>
      <c r="N42" s="12">
        <f>IF(K42="","",IF(O42="অকৃতকার্য",0,VLOOKUP(L42,'বিষয় ও গ্রেড'!$E$4:$G$10,3,1)))</f>
      </c>
      <c r="O42" s="12">
        <f>IF(K42="","",IF(SUMPRODUCT((C$4:J$4&lt;&gt;"")*(C42:J42&lt;&gt;"")*(C42:J42&lt;C$6:J$6))&gt;0,"অকৃতকার্য","পাস"))</f>
      </c>
      <c r="P42" s="12">
        <f>IF(OR(K42="",O42&lt;&gt;"পাস"),"",COUNTIFS($O$7:$O$206,"পাস",$K$7:$K$206,"&gt;"&amp;K42)+1)</f>
      </c>
    </row>
    <row r="43" spans="1:16" x14ac:dyDescent="0.25">
      <c r="A43" s="12"/>
      <c r="B43" s="13"/>
      <c r="C43" s="12"/>
      <c r="D43" s="12"/>
      <c r="E43" s="12"/>
      <c r="F43" s="12"/>
      <c r="G43" s="12"/>
      <c r="H43" s="12"/>
      <c r="I43" s="12"/>
      <c r="J43" s="12"/>
      <c r="K43" s="12">
        <f>IF(COUNT(C43:J43)=0,"",SUM(C43:J43))</f>
      </c>
      <c r="L43" s="12">
        <f>IF(K43="","",ROUND(K43/'বিষয় ও গ্রেড'!$B$12*100,2))</f>
      </c>
      <c r="M43" s="12">
        <f>IF(K43="","",IF(O43="অকৃতকার্য",INDEX('বিষয় ও গ্রেড'!$F$4:$F$10,1),VLOOKUP(L43,'বিষয় ও গ্রেড'!$E$4:$G$10,2,1)))</f>
      </c>
      <c r="N43" s="12">
        <f>IF(K43="","",IF(O43="অকৃতকার্য",0,VLOOKUP(L43,'বিষয় ও গ্রেড'!$E$4:$G$10,3,1)))</f>
      </c>
      <c r="O43" s="12">
        <f>IF(K43="","",IF(SUMPRODUCT((C$4:J$4&lt;&gt;"")*(C43:J43&lt;&gt;"")*(C43:J43&lt;C$6:J$6))&gt;0,"অকৃতকার্য","পাস"))</f>
      </c>
      <c r="P43" s="12">
        <f>IF(OR(K43="",O43&lt;&gt;"পাস"),"",COUNTIFS($O$7:$O$206,"পাস",$K$7:$K$206,"&gt;"&amp;K43)+1)</f>
      </c>
    </row>
    <row r="44" spans="1:16" x14ac:dyDescent="0.25">
      <c r="A44" s="12"/>
      <c r="B44" s="13"/>
      <c r="C44" s="12"/>
      <c r="D44" s="12"/>
      <c r="E44" s="12"/>
      <c r="F44" s="12"/>
      <c r="G44" s="12"/>
      <c r="H44" s="12"/>
      <c r="I44" s="12"/>
      <c r="J44" s="12"/>
      <c r="K44" s="12">
        <f>IF(COUNT(C44:J44)=0,"",SUM(C44:J44))</f>
      </c>
      <c r="L44" s="12">
        <f>IF(K44="","",ROUND(K44/'বিষয় ও গ্রেড'!$B$12*100,2))</f>
      </c>
      <c r="M44" s="12">
        <f>IF(K44="","",IF(O44="অকৃতকার্য",INDEX('বিষয় ও গ্রেড'!$F$4:$F$10,1),VLOOKUP(L44,'বিষয় ও গ্রেড'!$E$4:$G$10,2,1)))</f>
      </c>
      <c r="N44" s="12">
        <f>IF(K44="","",IF(O44="অকৃতকার্য",0,VLOOKUP(L44,'বিষয় ও গ্রেড'!$E$4:$G$10,3,1)))</f>
      </c>
      <c r="O44" s="12">
        <f>IF(K44="","",IF(SUMPRODUCT((C$4:J$4&lt;&gt;"")*(C44:J44&lt;&gt;"")*(C44:J44&lt;C$6:J$6))&gt;0,"অকৃতকার্য","পাস"))</f>
      </c>
      <c r="P44" s="12">
        <f>IF(OR(K44="",O44&lt;&gt;"পাস"),"",COUNTIFS($O$7:$O$206,"পাস",$K$7:$K$206,"&gt;"&amp;K44)+1)</f>
      </c>
    </row>
    <row r="45" spans="1:16" x14ac:dyDescent="0.25">
      <c r="A45" s="12"/>
      <c r="B45" s="13"/>
      <c r="C45" s="12"/>
      <c r="D45" s="12"/>
      <c r="E45" s="12"/>
      <c r="F45" s="12"/>
      <c r="G45" s="12"/>
      <c r="H45" s="12"/>
      <c r="I45" s="12"/>
      <c r="J45" s="12"/>
      <c r="K45" s="12">
        <f>IF(COUNT(C45:J45)=0,"",SUM(C45:J45))</f>
      </c>
      <c r="L45" s="12">
        <f>IF(K45="","",ROUND(K45/'বিষয় ও গ্রেড'!$B$12*100,2))</f>
      </c>
      <c r="M45" s="12">
        <f>IF(K45="","",IF(O45="অকৃতকার্য",INDEX('বিষয় ও গ্রেড'!$F$4:$F$10,1),VLOOKUP(L45,'বিষয় ও গ্রেড'!$E$4:$G$10,2,1)))</f>
      </c>
      <c r="N45" s="12">
        <f>IF(K45="","",IF(O45="অকৃতকার্য",0,VLOOKUP(L45,'বিষয় ও গ্রেড'!$E$4:$G$10,3,1)))</f>
      </c>
      <c r="O45" s="12">
        <f>IF(K45="","",IF(SUMPRODUCT((C$4:J$4&lt;&gt;"")*(C45:J45&lt;&gt;"")*(C45:J45&lt;C$6:J$6))&gt;0,"অকৃতকার্য","পাস"))</f>
      </c>
      <c r="P45" s="12">
        <f>IF(OR(K45="",O45&lt;&gt;"পাস"),"",COUNTIFS($O$7:$O$206,"পাস",$K$7:$K$206,"&gt;"&amp;K45)+1)</f>
      </c>
    </row>
    <row r="46" spans="1:16" x14ac:dyDescent="0.25">
      <c r="A46" s="12"/>
      <c r="B46" s="13"/>
      <c r="C46" s="12"/>
      <c r="D46" s="12"/>
      <c r="E46" s="12"/>
      <c r="F46" s="12"/>
      <c r="G46" s="12"/>
      <c r="H46" s="12"/>
      <c r="I46" s="12"/>
      <c r="J46" s="12"/>
      <c r="K46" s="12">
        <f>IF(COUNT(C46:J46)=0,"",SUM(C46:J46))</f>
      </c>
      <c r="L46" s="12">
        <f>IF(K46="","",ROUND(K46/'বিষয় ও গ্রেড'!$B$12*100,2))</f>
      </c>
      <c r="M46" s="12">
        <f>IF(K46="","",IF(O46="অকৃতকার্য",INDEX('বিষয় ও গ্রেড'!$F$4:$F$10,1),VLOOKUP(L46,'বিষয় ও গ্রেড'!$E$4:$G$10,2,1)))</f>
      </c>
      <c r="N46" s="12">
        <f>IF(K46="","",IF(O46="অকৃতকার্য",0,VLOOKUP(L46,'বিষয় ও গ্রেড'!$E$4:$G$10,3,1)))</f>
      </c>
      <c r="O46" s="12">
        <f>IF(K46="","",IF(SUMPRODUCT((C$4:J$4&lt;&gt;"")*(C46:J46&lt;&gt;"")*(C46:J46&lt;C$6:J$6))&gt;0,"অকৃতকার্য","পাস"))</f>
      </c>
      <c r="P46" s="12">
        <f>IF(OR(K46="",O46&lt;&gt;"পাস"),"",COUNTIFS($O$7:$O$206,"পাস",$K$7:$K$206,"&gt;"&amp;K46)+1)</f>
      </c>
    </row>
    <row r="47" spans="1:16" x14ac:dyDescent="0.25">
      <c r="A47" s="12"/>
      <c r="B47" s="13"/>
      <c r="C47" s="12"/>
      <c r="D47" s="12"/>
      <c r="E47" s="12"/>
      <c r="F47" s="12"/>
      <c r="G47" s="12"/>
      <c r="H47" s="12"/>
      <c r="I47" s="12"/>
      <c r="J47" s="12"/>
      <c r="K47" s="12">
        <f>IF(COUNT(C47:J47)=0,"",SUM(C47:J47))</f>
      </c>
      <c r="L47" s="12">
        <f>IF(K47="","",ROUND(K47/'বিষয় ও গ্রেড'!$B$12*100,2))</f>
      </c>
      <c r="M47" s="12">
        <f>IF(K47="","",IF(O47="অকৃতকার্য",INDEX('বিষয় ও গ্রেড'!$F$4:$F$10,1),VLOOKUP(L47,'বিষয় ও গ্রেড'!$E$4:$G$10,2,1)))</f>
      </c>
      <c r="N47" s="12">
        <f>IF(K47="","",IF(O47="অকৃতকার্য",0,VLOOKUP(L47,'বিষয় ও গ্রেড'!$E$4:$G$10,3,1)))</f>
      </c>
      <c r="O47" s="12">
        <f>IF(K47="","",IF(SUMPRODUCT((C$4:J$4&lt;&gt;"")*(C47:J47&lt;&gt;"")*(C47:J47&lt;C$6:J$6))&gt;0,"অকৃতকার্য","পাস"))</f>
      </c>
      <c r="P47" s="12">
        <f>IF(OR(K47="",O47&lt;&gt;"পাস"),"",COUNTIFS($O$7:$O$206,"পাস",$K$7:$K$206,"&gt;"&amp;K47)+1)</f>
      </c>
    </row>
    <row r="48" spans="1:16" x14ac:dyDescent="0.25">
      <c r="A48" s="12"/>
      <c r="B48" s="13"/>
      <c r="C48" s="12"/>
      <c r="D48" s="12"/>
      <c r="E48" s="12"/>
      <c r="F48" s="12"/>
      <c r="G48" s="12"/>
      <c r="H48" s="12"/>
      <c r="I48" s="12"/>
      <c r="J48" s="12"/>
      <c r="K48" s="12">
        <f>IF(COUNT(C48:J48)=0,"",SUM(C48:J48))</f>
      </c>
      <c r="L48" s="12">
        <f>IF(K48="","",ROUND(K48/'বিষয় ও গ্রেড'!$B$12*100,2))</f>
      </c>
      <c r="M48" s="12">
        <f>IF(K48="","",IF(O48="অকৃতকার্য",INDEX('বিষয় ও গ্রেড'!$F$4:$F$10,1),VLOOKUP(L48,'বিষয় ও গ্রেড'!$E$4:$G$10,2,1)))</f>
      </c>
      <c r="N48" s="12">
        <f>IF(K48="","",IF(O48="অকৃতকার্য",0,VLOOKUP(L48,'বিষয় ও গ্রেড'!$E$4:$G$10,3,1)))</f>
      </c>
      <c r="O48" s="12">
        <f>IF(K48="","",IF(SUMPRODUCT((C$4:J$4&lt;&gt;"")*(C48:J48&lt;&gt;"")*(C48:J48&lt;C$6:J$6))&gt;0,"অকৃতকার্য","পাস"))</f>
      </c>
      <c r="P48" s="12">
        <f>IF(OR(K48="",O48&lt;&gt;"পাস"),"",COUNTIFS($O$7:$O$206,"পাস",$K$7:$K$206,"&gt;"&amp;K48)+1)</f>
      </c>
    </row>
    <row r="49" spans="1:16" x14ac:dyDescent="0.25">
      <c r="A49" s="12"/>
      <c r="B49" s="13"/>
      <c r="C49" s="12"/>
      <c r="D49" s="12"/>
      <c r="E49" s="12"/>
      <c r="F49" s="12"/>
      <c r="G49" s="12"/>
      <c r="H49" s="12"/>
      <c r="I49" s="12"/>
      <c r="J49" s="12"/>
      <c r="K49" s="12">
        <f>IF(COUNT(C49:J49)=0,"",SUM(C49:J49))</f>
      </c>
      <c r="L49" s="12">
        <f>IF(K49="","",ROUND(K49/'বিষয় ও গ্রেড'!$B$12*100,2))</f>
      </c>
      <c r="M49" s="12">
        <f>IF(K49="","",IF(O49="অকৃতকার্য",INDEX('বিষয় ও গ্রেড'!$F$4:$F$10,1),VLOOKUP(L49,'বিষয় ও গ্রেড'!$E$4:$G$10,2,1)))</f>
      </c>
      <c r="N49" s="12">
        <f>IF(K49="","",IF(O49="অকৃতকার্য",0,VLOOKUP(L49,'বিষয় ও গ্রেড'!$E$4:$G$10,3,1)))</f>
      </c>
      <c r="O49" s="12">
        <f>IF(K49="","",IF(SUMPRODUCT((C$4:J$4&lt;&gt;"")*(C49:J49&lt;&gt;"")*(C49:J49&lt;C$6:J$6))&gt;0,"অকৃতকার্য","পাস"))</f>
      </c>
      <c r="P49" s="12">
        <f>IF(OR(K49="",O49&lt;&gt;"পাস"),"",COUNTIFS($O$7:$O$206,"পাস",$K$7:$K$206,"&gt;"&amp;K49)+1)</f>
      </c>
    </row>
    <row r="50" spans="1:16" x14ac:dyDescent="0.25">
      <c r="A50" s="12"/>
      <c r="B50" s="13"/>
      <c r="C50" s="12"/>
      <c r="D50" s="12"/>
      <c r="E50" s="12"/>
      <c r="F50" s="12"/>
      <c r="G50" s="12"/>
      <c r="H50" s="12"/>
      <c r="I50" s="12"/>
      <c r="J50" s="12"/>
      <c r="K50" s="12">
        <f>IF(COUNT(C50:J50)=0,"",SUM(C50:J50))</f>
      </c>
      <c r="L50" s="12">
        <f>IF(K50="","",ROUND(K50/'বিষয় ও গ্রেড'!$B$12*100,2))</f>
      </c>
      <c r="M50" s="12">
        <f>IF(K50="","",IF(O50="অকৃতকার্য",INDEX('বিষয় ও গ্রেড'!$F$4:$F$10,1),VLOOKUP(L50,'বিষয় ও গ্রেড'!$E$4:$G$10,2,1)))</f>
      </c>
      <c r="N50" s="12">
        <f>IF(K50="","",IF(O50="অকৃতকার্য",0,VLOOKUP(L50,'বিষয় ও গ্রেড'!$E$4:$G$10,3,1)))</f>
      </c>
      <c r="O50" s="12">
        <f>IF(K50="","",IF(SUMPRODUCT((C$4:J$4&lt;&gt;"")*(C50:J50&lt;&gt;"")*(C50:J50&lt;C$6:J$6))&gt;0,"অকৃতকার্য","পাস"))</f>
      </c>
      <c r="P50" s="12">
        <f>IF(OR(K50="",O50&lt;&gt;"পাস"),"",COUNTIFS($O$7:$O$206,"পাস",$K$7:$K$206,"&gt;"&amp;K50)+1)</f>
      </c>
    </row>
    <row r="51" spans="1:16" x14ac:dyDescent="0.25">
      <c r="A51" s="12"/>
      <c r="B51" s="13"/>
      <c r="C51" s="12"/>
      <c r="D51" s="12"/>
      <c r="E51" s="12"/>
      <c r="F51" s="12"/>
      <c r="G51" s="12"/>
      <c r="H51" s="12"/>
      <c r="I51" s="12"/>
      <c r="J51" s="12"/>
      <c r="K51" s="12">
        <f>IF(COUNT(C51:J51)=0,"",SUM(C51:J51))</f>
      </c>
      <c r="L51" s="12">
        <f>IF(K51="","",ROUND(K51/'বিষয় ও গ্রেড'!$B$12*100,2))</f>
      </c>
      <c r="M51" s="12">
        <f>IF(K51="","",IF(O51="অকৃতকার্য",INDEX('বিষয় ও গ্রেড'!$F$4:$F$10,1),VLOOKUP(L51,'বিষয় ও গ্রেড'!$E$4:$G$10,2,1)))</f>
      </c>
      <c r="N51" s="12">
        <f>IF(K51="","",IF(O51="অকৃতকার্য",0,VLOOKUP(L51,'বিষয় ও গ্রেড'!$E$4:$G$10,3,1)))</f>
      </c>
      <c r="O51" s="12">
        <f>IF(K51="","",IF(SUMPRODUCT((C$4:J$4&lt;&gt;"")*(C51:J51&lt;&gt;"")*(C51:J51&lt;C$6:J$6))&gt;0,"অকৃতকার্য","পাস"))</f>
      </c>
      <c r="P51" s="12">
        <f>IF(OR(K51="",O51&lt;&gt;"পাস"),"",COUNTIFS($O$7:$O$206,"পাস",$K$7:$K$206,"&gt;"&amp;K51)+1)</f>
      </c>
    </row>
    <row r="52" spans="1:16" x14ac:dyDescent="0.25">
      <c r="A52" s="12"/>
      <c r="B52" s="13"/>
      <c r="C52" s="12"/>
      <c r="D52" s="12"/>
      <c r="E52" s="12"/>
      <c r="F52" s="12"/>
      <c r="G52" s="12"/>
      <c r="H52" s="12"/>
      <c r="I52" s="12"/>
      <c r="J52" s="12"/>
      <c r="K52" s="12">
        <f>IF(COUNT(C52:J52)=0,"",SUM(C52:J52))</f>
      </c>
      <c r="L52" s="12">
        <f>IF(K52="","",ROUND(K52/'বিষয় ও গ্রেড'!$B$12*100,2))</f>
      </c>
      <c r="M52" s="12">
        <f>IF(K52="","",IF(O52="অকৃতকার্য",INDEX('বিষয় ও গ্রেড'!$F$4:$F$10,1),VLOOKUP(L52,'বিষয় ও গ্রেড'!$E$4:$G$10,2,1)))</f>
      </c>
      <c r="N52" s="12">
        <f>IF(K52="","",IF(O52="অকৃতকার্য",0,VLOOKUP(L52,'বিষয় ও গ্রেড'!$E$4:$G$10,3,1)))</f>
      </c>
      <c r="O52" s="12">
        <f>IF(K52="","",IF(SUMPRODUCT((C$4:J$4&lt;&gt;"")*(C52:J52&lt;&gt;"")*(C52:J52&lt;C$6:J$6))&gt;0,"অকৃতকার্য","পাস"))</f>
      </c>
      <c r="P52" s="12">
        <f>IF(OR(K52="",O52&lt;&gt;"পাস"),"",COUNTIFS($O$7:$O$206,"পাস",$K$7:$K$206,"&gt;"&amp;K52)+1)</f>
      </c>
    </row>
    <row r="53" spans="1:16" x14ac:dyDescent="0.25">
      <c r="A53" s="12"/>
      <c r="B53" s="13"/>
      <c r="C53" s="12"/>
      <c r="D53" s="12"/>
      <c r="E53" s="12"/>
      <c r="F53" s="12"/>
      <c r="G53" s="12"/>
      <c r="H53" s="12"/>
      <c r="I53" s="12"/>
      <c r="J53" s="12"/>
      <c r="K53" s="12">
        <f>IF(COUNT(C53:J53)=0,"",SUM(C53:J53))</f>
      </c>
      <c r="L53" s="12">
        <f>IF(K53="","",ROUND(K53/'বিষয় ও গ্রেড'!$B$12*100,2))</f>
      </c>
      <c r="M53" s="12">
        <f>IF(K53="","",IF(O53="অকৃতকার্য",INDEX('বিষয় ও গ্রেড'!$F$4:$F$10,1),VLOOKUP(L53,'বিষয় ও গ্রেড'!$E$4:$G$10,2,1)))</f>
      </c>
      <c r="N53" s="12">
        <f>IF(K53="","",IF(O53="অকৃতকার্য",0,VLOOKUP(L53,'বিষয় ও গ্রেড'!$E$4:$G$10,3,1)))</f>
      </c>
      <c r="O53" s="12">
        <f>IF(K53="","",IF(SUMPRODUCT((C$4:J$4&lt;&gt;"")*(C53:J53&lt;&gt;"")*(C53:J53&lt;C$6:J$6))&gt;0,"অকৃতকার্য","পাস"))</f>
      </c>
      <c r="P53" s="12">
        <f>IF(OR(K53="",O53&lt;&gt;"পাস"),"",COUNTIFS($O$7:$O$206,"পাস",$K$7:$K$206,"&gt;"&amp;K53)+1)</f>
      </c>
    </row>
    <row r="54" spans="1:16" x14ac:dyDescent="0.25">
      <c r="A54" s="12"/>
      <c r="B54" s="13"/>
      <c r="C54" s="12"/>
      <c r="D54" s="12"/>
      <c r="E54" s="12"/>
      <c r="F54" s="12"/>
      <c r="G54" s="12"/>
      <c r="H54" s="12"/>
      <c r="I54" s="12"/>
      <c r="J54" s="12"/>
      <c r="K54" s="12">
        <f>IF(COUNT(C54:J54)=0,"",SUM(C54:J54))</f>
      </c>
      <c r="L54" s="12">
        <f>IF(K54="","",ROUND(K54/'বিষয় ও গ্রেড'!$B$12*100,2))</f>
      </c>
      <c r="M54" s="12">
        <f>IF(K54="","",IF(O54="অকৃতকার্য",INDEX('বিষয় ও গ্রেড'!$F$4:$F$10,1),VLOOKUP(L54,'বিষয় ও গ্রেড'!$E$4:$G$10,2,1)))</f>
      </c>
      <c r="N54" s="12">
        <f>IF(K54="","",IF(O54="অকৃতকার্য",0,VLOOKUP(L54,'বিষয় ও গ্রেড'!$E$4:$G$10,3,1)))</f>
      </c>
      <c r="O54" s="12">
        <f>IF(K54="","",IF(SUMPRODUCT((C$4:J$4&lt;&gt;"")*(C54:J54&lt;&gt;"")*(C54:J54&lt;C$6:J$6))&gt;0,"অকৃতকার্য","পাস"))</f>
      </c>
      <c r="P54" s="12">
        <f>IF(OR(K54="",O54&lt;&gt;"পাস"),"",COUNTIFS($O$7:$O$206,"পাস",$K$7:$K$206,"&gt;"&amp;K54)+1)</f>
      </c>
    </row>
    <row r="55" spans="1:16" x14ac:dyDescent="0.25">
      <c r="A55" s="12"/>
      <c r="B55" s="13"/>
      <c r="C55" s="12"/>
      <c r="D55" s="12"/>
      <c r="E55" s="12"/>
      <c r="F55" s="12"/>
      <c r="G55" s="12"/>
      <c r="H55" s="12"/>
      <c r="I55" s="12"/>
      <c r="J55" s="12"/>
      <c r="K55" s="12">
        <f>IF(COUNT(C55:J55)=0,"",SUM(C55:J55))</f>
      </c>
      <c r="L55" s="12">
        <f>IF(K55="","",ROUND(K55/'বিষয় ও গ্রেড'!$B$12*100,2))</f>
      </c>
      <c r="M55" s="12">
        <f>IF(K55="","",IF(O55="অকৃতকার্য",INDEX('বিষয় ও গ্রেড'!$F$4:$F$10,1),VLOOKUP(L55,'বিষয় ও গ্রেড'!$E$4:$G$10,2,1)))</f>
      </c>
      <c r="N55" s="12">
        <f>IF(K55="","",IF(O55="অকৃতকার্য",0,VLOOKUP(L55,'বিষয় ও গ্রেড'!$E$4:$G$10,3,1)))</f>
      </c>
      <c r="O55" s="12">
        <f>IF(K55="","",IF(SUMPRODUCT((C$4:J$4&lt;&gt;"")*(C55:J55&lt;&gt;"")*(C55:J55&lt;C$6:J$6))&gt;0,"অকৃতকার্য","পাস"))</f>
      </c>
      <c r="P55" s="12">
        <f>IF(OR(K55="",O55&lt;&gt;"পাস"),"",COUNTIFS($O$7:$O$206,"পাস",$K$7:$K$206,"&gt;"&amp;K55)+1)</f>
      </c>
    </row>
    <row r="56" spans="1:16" x14ac:dyDescent="0.25">
      <c r="A56" s="12"/>
      <c r="B56" s="13"/>
      <c r="C56" s="12"/>
      <c r="D56" s="12"/>
      <c r="E56" s="12"/>
      <c r="F56" s="12"/>
      <c r="G56" s="12"/>
      <c r="H56" s="12"/>
      <c r="I56" s="12"/>
      <c r="J56" s="12"/>
      <c r="K56" s="12">
        <f>IF(COUNT(C56:J56)=0,"",SUM(C56:J56))</f>
      </c>
      <c r="L56" s="12">
        <f>IF(K56="","",ROUND(K56/'বিষয় ও গ্রেড'!$B$12*100,2))</f>
      </c>
      <c r="M56" s="12">
        <f>IF(K56="","",IF(O56="অকৃতকার্য",INDEX('বিষয় ও গ্রেড'!$F$4:$F$10,1),VLOOKUP(L56,'বিষয় ও গ্রেড'!$E$4:$G$10,2,1)))</f>
      </c>
      <c r="N56" s="12">
        <f>IF(K56="","",IF(O56="অকৃতকার্য",0,VLOOKUP(L56,'বিষয় ও গ্রেড'!$E$4:$G$10,3,1)))</f>
      </c>
      <c r="O56" s="12">
        <f>IF(K56="","",IF(SUMPRODUCT((C$4:J$4&lt;&gt;"")*(C56:J56&lt;&gt;"")*(C56:J56&lt;C$6:J$6))&gt;0,"অকৃতকার্য","পাস"))</f>
      </c>
      <c r="P56" s="12">
        <f>IF(OR(K56="",O56&lt;&gt;"পাস"),"",COUNTIFS($O$7:$O$206,"পাস",$K$7:$K$206,"&gt;"&amp;K56)+1)</f>
      </c>
    </row>
    <row r="57" spans="1:16" x14ac:dyDescent="0.25">
      <c r="A57" s="12"/>
      <c r="B57" s="13"/>
      <c r="C57" s="12"/>
      <c r="D57" s="12"/>
      <c r="E57" s="12"/>
      <c r="F57" s="12"/>
      <c r="G57" s="12"/>
      <c r="H57" s="12"/>
      <c r="I57" s="12"/>
      <c r="J57" s="12"/>
      <c r="K57" s="12">
        <f>IF(COUNT(C57:J57)=0,"",SUM(C57:J57))</f>
      </c>
      <c r="L57" s="12">
        <f>IF(K57="","",ROUND(K57/'বিষয় ও গ্রেড'!$B$12*100,2))</f>
      </c>
      <c r="M57" s="12">
        <f>IF(K57="","",IF(O57="অকৃতকার্য",INDEX('বিষয় ও গ্রেড'!$F$4:$F$10,1),VLOOKUP(L57,'বিষয় ও গ্রেড'!$E$4:$G$10,2,1)))</f>
      </c>
      <c r="N57" s="12">
        <f>IF(K57="","",IF(O57="অকৃতকার্য",0,VLOOKUP(L57,'বিষয় ও গ্রেড'!$E$4:$G$10,3,1)))</f>
      </c>
      <c r="O57" s="12">
        <f>IF(K57="","",IF(SUMPRODUCT((C$4:J$4&lt;&gt;"")*(C57:J57&lt;&gt;"")*(C57:J57&lt;C$6:J$6))&gt;0,"অকৃতকার্য","পাস"))</f>
      </c>
      <c r="P57" s="12">
        <f>IF(OR(K57="",O57&lt;&gt;"পাস"),"",COUNTIFS($O$7:$O$206,"পাস",$K$7:$K$206,"&gt;"&amp;K57)+1)</f>
      </c>
    </row>
    <row r="58" spans="1:16" x14ac:dyDescent="0.25">
      <c r="A58" s="12"/>
      <c r="B58" s="13"/>
      <c r="C58" s="12"/>
      <c r="D58" s="12"/>
      <c r="E58" s="12"/>
      <c r="F58" s="12"/>
      <c r="G58" s="12"/>
      <c r="H58" s="12"/>
      <c r="I58" s="12"/>
      <c r="J58" s="12"/>
      <c r="K58" s="12">
        <f>IF(COUNT(C58:J58)=0,"",SUM(C58:J58))</f>
      </c>
      <c r="L58" s="12">
        <f>IF(K58="","",ROUND(K58/'বিষয় ও গ্রেড'!$B$12*100,2))</f>
      </c>
      <c r="M58" s="12">
        <f>IF(K58="","",IF(O58="অকৃতকার্য",INDEX('বিষয় ও গ্রেড'!$F$4:$F$10,1),VLOOKUP(L58,'বিষয় ও গ্রেড'!$E$4:$G$10,2,1)))</f>
      </c>
      <c r="N58" s="12">
        <f>IF(K58="","",IF(O58="অকৃতকার্য",0,VLOOKUP(L58,'বিষয় ও গ্রেড'!$E$4:$G$10,3,1)))</f>
      </c>
      <c r="O58" s="12">
        <f>IF(K58="","",IF(SUMPRODUCT((C$4:J$4&lt;&gt;"")*(C58:J58&lt;&gt;"")*(C58:J58&lt;C$6:J$6))&gt;0,"অকৃতকার্য","পাস"))</f>
      </c>
      <c r="P58" s="12">
        <f>IF(OR(K58="",O58&lt;&gt;"পাস"),"",COUNTIFS($O$7:$O$206,"পাস",$K$7:$K$206,"&gt;"&amp;K58)+1)</f>
      </c>
    </row>
    <row r="59" spans="1:16" x14ac:dyDescent="0.25">
      <c r="A59" s="12"/>
      <c r="B59" s="13"/>
      <c r="C59" s="12"/>
      <c r="D59" s="12"/>
      <c r="E59" s="12"/>
      <c r="F59" s="12"/>
      <c r="G59" s="12"/>
      <c r="H59" s="12"/>
      <c r="I59" s="12"/>
      <c r="J59" s="12"/>
      <c r="K59" s="12">
        <f>IF(COUNT(C59:J59)=0,"",SUM(C59:J59))</f>
      </c>
      <c r="L59" s="12">
        <f>IF(K59="","",ROUND(K59/'বিষয় ও গ্রেড'!$B$12*100,2))</f>
      </c>
      <c r="M59" s="12">
        <f>IF(K59="","",IF(O59="অকৃতকার্য",INDEX('বিষয় ও গ্রেড'!$F$4:$F$10,1),VLOOKUP(L59,'বিষয় ও গ্রেড'!$E$4:$G$10,2,1)))</f>
      </c>
      <c r="N59" s="12">
        <f>IF(K59="","",IF(O59="অকৃতকার্য",0,VLOOKUP(L59,'বিষয় ও গ্রেড'!$E$4:$G$10,3,1)))</f>
      </c>
      <c r="O59" s="12">
        <f>IF(K59="","",IF(SUMPRODUCT((C$4:J$4&lt;&gt;"")*(C59:J59&lt;&gt;"")*(C59:J59&lt;C$6:J$6))&gt;0,"অকৃতকার্য","পাস"))</f>
      </c>
      <c r="P59" s="12">
        <f>IF(OR(K59="",O59&lt;&gt;"পাস"),"",COUNTIFS($O$7:$O$206,"পাস",$K$7:$K$206,"&gt;"&amp;K59)+1)</f>
      </c>
    </row>
    <row r="60" spans="1:16" x14ac:dyDescent="0.25">
      <c r="A60" s="12"/>
      <c r="B60" s="13"/>
      <c r="C60" s="12"/>
      <c r="D60" s="12"/>
      <c r="E60" s="12"/>
      <c r="F60" s="12"/>
      <c r="G60" s="12"/>
      <c r="H60" s="12"/>
      <c r="I60" s="12"/>
      <c r="J60" s="12"/>
      <c r="K60" s="12">
        <f>IF(COUNT(C60:J60)=0,"",SUM(C60:J60))</f>
      </c>
      <c r="L60" s="12">
        <f>IF(K60="","",ROUND(K60/'বিষয় ও গ্রেড'!$B$12*100,2))</f>
      </c>
      <c r="M60" s="12">
        <f>IF(K60="","",IF(O60="অকৃতকার্য",INDEX('বিষয় ও গ্রেড'!$F$4:$F$10,1),VLOOKUP(L60,'বিষয় ও গ্রেড'!$E$4:$G$10,2,1)))</f>
      </c>
      <c r="N60" s="12">
        <f>IF(K60="","",IF(O60="অকৃতকার্য",0,VLOOKUP(L60,'বিষয় ও গ্রেড'!$E$4:$G$10,3,1)))</f>
      </c>
      <c r="O60" s="12">
        <f>IF(K60="","",IF(SUMPRODUCT((C$4:J$4&lt;&gt;"")*(C60:J60&lt;&gt;"")*(C60:J60&lt;C$6:J$6))&gt;0,"অকৃতকার্য","পাস"))</f>
      </c>
      <c r="P60" s="12">
        <f>IF(OR(K60="",O60&lt;&gt;"পাস"),"",COUNTIFS($O$7:$O$206,"পাস",$K$7:$K$206,"&gt;"&amp;K60)+1)</f>
      </c>
    </row>
    <row r="61" spans="1:16" x14ac:dyDescent="0.25">
      <c r="A61" s="12"/>
      <c r="B61" s="13"/>
      <c r="C61" s="12"/>
      <c r="D61" s="12"/>
      <c r="E61" s="12"/>
      <c r="F61" s="12"/>
      <c r="G61" s="12"/>
      <c r="H61" s="12"/>
      <c r="I61" s="12"/>
      <c r="J61" s="12"/>
      <c r="K61" s="12">
        <f>IF(COUNT(C61:J61)=0,"",SUM(C61:J61))</f>
      </c>
      <c r="L61" s="12">
        <f>IF(K61="","",ROUND(K61/'বিষয় ও গ্রেড'!$B$12*100,2))</f>
      </c>
      <c r="M61" s="12">
        <f>IF(K61="","",IF(O61="অকৃতকার্য",INDEX('বিষয় ও গ্রেড'!$F$4:$F$10,1),VLOOKUP(L61,'বিষয় ও গ্রেড'!$E$4:$G$10,2,1)))</f>
      </c>
      <c r="N61" s="12">
        <f>IF(K61="","",IF(O61="অকৃতকার্য",0,VLOOKUP(L61,'বিষয় ও গ্রেড'!$E$4:$G$10,3,1)))</f>
      </c>
      <c r="O61" s="12">
        <f>IF(K61="","",IF(SUMPRODUCT((C$4:J$4&lt;&gt;"")*(C61:J61&lt;&gt;"")*(C61:J61&lt;C$6:J$6))&gt;0,"অকৃতকার্য","পাস"))</f>
      </c>
      <c r="P61" s="12">
        <f>IF(OR(K61="",O61&lt;&gt;"পাস"),"",COUNTIFS($O$7:$O$206,"পাস",$K$7:$K$206,"&gt;"&amp;K61)+1)</f>
      </c>
    </row>
    <row r="62" spans="1:16" x14ac:dyDescent="0.25">
      <c r="A62" s="12"/>
      <c r="B62" s="13"/>
      <c r="C62" s="12"/>
      <c r="D62" s="12"/>
      <c r="E62" s="12"/>
      <c r="F62" s="12"/>
      <c r="G62" s="12"/>
      <c r="H62" s="12"/>
      <c r="I62" s="12"/>
      <c r="J62" s="12"/>
      <c r="K62" s="12">
        <f>IF(COUNT(C62:J62)=0,"",SUM(C62:J62))</f>
      </c>
      <c r="L62" s="12">
        <f>IF(K62="","",ROUND(K62/'বিষয় ও গ্রেড'!$B$12*100,2))</f>
      </c>
      <c r="M62" s="12">
        <f>IF(K62="","",IF(O62="অকৃতকার্য",INDEX('বিষয় ও গ্রেড'!$F$4:$F$10,1),VLOOKUP(L62,'বিষয় ও গ্রেড'!$E$4:$G$10,2,1)))</f>
      </c>
      <c r="N62" s="12">
        <f>IF(K62="","",IF(O62="অকৃতকার্য",0,VLOOKUP(L62,'বিষয় ও গ্রেড'!$E$4:$G$10,3,1)))</f>
      </c>
      <c r="O62" s="12">
        <f>IF(K62="","",IF(SUMPRODUCT((C$4:J$4&lt;&gt;"")*(C62:J62&lt;&gt;"")*(C62:J62&lt;C$6:J$6))&gt;0,"অকৃতকার্য","পাস"))</f>
      </c>
      <c r="P62" s="12">
        <f>IF(OR(K62="",O62&lt;&gt;"পাস"),"",COUNTIFS($O$7:$O$206,"পাস",$K$7:$K$206,"&gt;"&amp;K62)+1)</f>
      </c>
    </row>
    <row r="63" spans="1:16" x14ac:dyDescent="0.25">
      <c r="A63" s="12"/>
      <c r="B63" s="13"/>
      <c r="C63" s="12"/>
      <c r="D63" s="12"/>
      <c r="E63" s="12"/>
      <c r="F63" s="12"/>
      <c r="G63" s="12"/>
      <c r="H63" s="12"/>
      <c r="I63" s="12"/>
      <c r="J63" s="12"/>
      <c r="K63" s="12">
        <f>IF(COUNT(C63:J63)=0,"",SUM(C63:J63))</f>
      </c>
      <c r="L63" s="12">
        <f>IF(K63="","",ROUND(K63/'বিষয় ও গ্রেড'!$B$12*100,2))</f>
      </c>
      <c r="M63" s="12">
        <f>IF(K63="","",IF(O63="অকৃতকার্য",INDEX('বিষয় ও গ্রেড'!$F$4:$F$10,1),VLOOKUP(L63,'বিষয় ও গ্রেড'!$E$4:$G$10,2,1)))</f>
      </c>
      <c r="N63" s="12">
        <f>IF(K63="","",IF(O63="অকৃতকার্য",0,VLOOKUP(L63,'বিষয় ও গ্রেড'!$E$4:$G$10,3,1)))</f>
      </c>
      <c r="O63" s="12">
        <f>IF(K63="","",IF(SUMPRODUCT((C$4:J$4&lt;&gt;"")*(C63:J63&lt;&gt;"")*(C63:J63&lt;C$6:J$6))&gt;0,"অকৃতকার্য","পাস"))</f>
      </c>
      <c r="P63" s="12">
        <f>IF(OR(K63="",O63&lt;&gt;"পাস"),"",COUNTIFS($O$7:$O$206,"পাস",$K$7:$K$206,"&gt;"&amp;K63)+1)</f>
      </c>
    </row>
    <row r="64" spans="1:16" x14ac:dyDescent="0.25">
      <c r="A64" s="12"/>
      <c r="B64" s="13"/>
      <c r="C64" s="12"/>
      <c r="D64" s="12"/>
      <c r="E64" s="12"/>
      <c r="F64" s="12"/>
      <c r="G64" s="12"/>
      <c r="H64" s="12"/>
      <c r="I64" s="12"/>
      <c r="J64" s="12"/>
      <c r="K64" s="12">
        <f>IF(COUNT(C64:J64)=0,"",SUM(C64:J64))</f>
      </c>
      <c r="L64" s="12">
        <f>IF(K64="","",ROUND(K64/'বিষয় ও গ্রেড'!$B$12*100,2))</f>
      </c>
      <c r="M64" s="12">
        <f>IF(K64="","",IF(O64="অকৃতকার্য",INDEX('বিষয় ও গ্রেড'!$F$4:$F$10,1),VLOOKUP(L64,'বিষয় ও গ্রেড'!$E$4:$G$10,2,1)))</f>
      </c>
      <c r="N64" s="12">
        <f>IF(K64="","",IF(O64="অকৃতকার্য",0,VLOOKUP(L64,'বিষয় ও গ্রেড'!$E$4:$G$10,3,1)))</f>
      </c>
      <c r="O64" s="12">
        <f>IF(K64="","",IF(SUMPRODUCT((C$4:J$4&lt;&gt;"")*(C64:J64&lt;&gt;"")*(C64:J64&lt;C$6:J$6))&gt;0,"অকৃতকার্য","পাস"))</f>
      </c>
      <c r="P64" s="12">
        <f>IF(OR(K64="",O64&lt;&gt;"পাস"),"",COUNTIFS($O$7:$O$206,"পাস",$K$7:$K$206,"&gt;"&amp;K64)+1)</f>
      </c>
    </row>
    <row r="65" spans="1:16" x14ac:dyDescent="0.25">
      <c r="A65" s="12"/>
      <c r="B65" s="13"/>
      <c r="C65" s="12"/>
      <c r="D65" s="12"/>
      <c r="E65" s="12"/>
      <c r="F65" s="12"/>
      <c r="G65" s="12"/>
      <c r="H65" s="12"/>
      <c r="I65" s="12"/>
      <c r="J65" s="12"/>
      <c r="K65" s="12">
        <f>IF(COUNT(C65:J65)=0,"",SUM(C65:J65))</f>
      </c>
      <c r="L65" s="12">
        <f>IF(K65="","",ROUND(K65/'বিষয় ও গ্রেড'!$B$12*100,2))</f>
      </c>
      <c r="M65" s="12">
        <f>IF(K65="","",IF(O65="অকৃতকার্য",INDEX('বিষয় ও গ্রেড'!$F$4:$F$10,1),VLOOKUP(L65,'বিষয় ও গ্রেড'!$E$4:$G$10,2,1)))</f>
      </c>
      <c r="N65" s="12">
        <f>IF(K65="","",IF(O65="অকৃতকার্য",0,VLOOKUP(L65,'বিষয় ও গ্রেড'!$E$4:$G$10,3,1)))</f>
      </c>
      <c r="O65" s="12">
        <f>IF(K65="","",IF(SUMPRODUCT((C$4:J$4&lt;&gt;"")*(C65:J65&lt;&gt;"")*(C65:J65&lt;C$6:J$6))&gt;0,"অকৃতকার্য","পাস"))</f>
      </c>
      <c r="P65" s="12">
        <f>IF(OR(K65="",O65&lt;&gt;"পাস"),"",COUNTIFS($O$7:$O$206,"পাস",$K$7:$K$206,"&gt;"&amp;K65)+1)</f>
      </c>
    </row>
    <row r="66" spans="1:16" x14ac:dyDescent="0.25">
      <c r="A66" s="12"/>
      <c r="B66" s="13"/>
      <c r="C66" s="12"/>
      <c r="D66" s="12"/>
      <c r="E66" s="12"/>
      <c r="F66" s="12"/>
      <c r="G66" s="12"/>
      <c r="H66" s="12"/>
      <c r="I66" s="12"/>
      <c r="J66" s="12"/>
      <c r="K66" s="12">
        <f>IF(COUNT(C66:J66)=0,"",SUM(C66:J66))</f>
      </c>
      <c r="L66" s="12">
        <f>IF(K66="","",ROUND(K66/'বিষয় ও গ্রেড'!$B$12*100,2))</f>
      </c>
      <c r="M66" s="12">
        <f>IF(K66="","",IF(O66="অকৃতকার্য",INDEX('বিষয় ও গ্রেড'!$F$4:$F$10,1),VLOOKUP(L66,'বিষয় ও গ্রেড'!$E$4:$G$10,2,1)))</f>
      </c>
      <c r="N66" s="12">
        <f>IF(K66="","",IF(O66="অকৃতকার্য",0,VLOOKUP(L66,'বিষয় ও গ্রেড'!$E$4:$G$10,3,1)))</f>
      </c>
      <c r="O66" s="12">
        <f>IF(K66="","",IF(SUMPRODUCT((C$4:J$4&lt;&gt;"")*(C66:J66&lt;&gt;"")*(C66:J66&lt;C$6:J$6))&gt;0,"অকৃতকার্য","পাস"))</f>
      </c>
      <c r="P66" s="12">
        <f>IF(OR(K66="",O66&lt;&gt;"পাস"),"",COUNTIFS($O$7:$O$206,"পাস",$K$7:$K$206,"&gt;"&amp;K66)+1)</f>
      </c>
    </row>
    <row r="67" spans="1:16" x14ac:dyDescent="0.25">
      <c r="A67" s="12"/>
      <c r="B67" s="13"/>
      <c r="C67" s="12"/>
      <c r="D67" s="12"/>
      <c r="E67" s="12"/>
      <c r="F67" s="12"/>
      <c r="G67" s="12"/>
      <c r="H67" s="12"/>
      <c r="I67" s="12"/>
      <c r="J67" s="12"/>
      <c r="K67" s="12">
        <f>IF(COUNT(C67:J67)=0,"",SUM(C67:J67))</f>
      </c>
      <c r="L67" s="12">
        <f>IF(K67="","",ROUND(K67/'বিষয় ও গ্রেড'!$B$12*100,2))</f>
      </c>
      <c r="M67" s="12">
        <f>IF(K67="","",IF(O67="অকৃতকার্য",INDEX('বিষয় ও গ্রেড'!$F$4:$F$10,1),VLOOKUP(L67,'বিষয় ও গ্রেড'!$E$4:$G$10,2,1)))</f>
      </c>
      <c r="N67" s="12">
        <f>IF(K67="","",IF(O67="অকৃতকার্য",0,VLOOKUP(L67,'বিষয় ও গ্রেড'!$E$4:$G$10,3,1)))</f>
      </c>
      <c r="O67" s="12">
        <f>IF(K67="","",IF(SUMPRODUCT((C$4:J$4&lt;&gt;"")*(C67:J67&lt;&gt;"")*(C67:J67&lt;C$6:J$6))&gt;0,"অকৃতকার্য","পাস"))</f>
      </c>
      <c r="P67" s="12">
        <f>IF(OR(K67="",O67&lt;&gt;"পাস"),"",COUNTIFS($O$7:$O$206,"পাস",$K$7:$K$206,"&gt;"&amp;K67)+1)</f>
      </c>
    </row>
    <row r="68" spans="1:16" x14ac:dyDescent="0.25">
      <c r="A68" s="12"/>
      <c r="B68" s="13"/>
      <c r="C68" s="12"/>
      <c r="D68" s="12"/>
      <c r="E68" s="12"/>
      <c r="F68" s="12"/>
      <c r="G68" s="12"/>
      <c r="H68" s="12"/>
      <c r="I68" s="12"/>
      <c r="J68" s="12"/>
      <c r="K68" s="12">
        <f>IF(COUNT(C68:J68)=0,"",SUM(C68:J68))</f>
      </c>
      <c r="L68" s="12">
        <f>IF(K68="","",ROUND(K68/'বিষয় ও গ্রেড'!$B$12*100,2))</f>
      </c>
      <c r="M68" s="12">
        <f>IF(K68="","",IF(O68="অকৃতকার্য",INDEX('বিষয় ও গ্রেড'!$F$4:$F$10,1),VLOOKUP(L68,'বিষয় ও গ্রেড'!$E$4:$G$10,2,1)))</f>
      </c>
      <c r="N68" s="12">
        <f>IF(K68="","",IF(O68="অকৃতকার্য",0,VLOOKUP(L68,'বিষয় ও গ্রেড'!$E$4:$G$10,3,1)))</f>
      </c>
      <c r="O68" s="12">
        <f>IF(K68="","",IF(SUMPRODUCT((C$4:J$4&lt;&gt;"")*(C68:J68&lt;&gt;"")*(C68:J68&lt;C$6:J$6))&gt;0,"অকৃতকার্য","পাস"))</f>
      </c>
      <c r="P68" s="12">
        <f>IF(OR(K68="",O68&lt;&gt;"পাস"),"",COUNTIFS($O$7:$O$206,"পাস",$K$7:$K$206,"&gt;"&amp;K68)+1)</f>
      </c>
    </row>
    <row r="69" spans="1:16" x14ac:dyDescent="0.25">
      <c r="A69" s="12"/>
      <c r="B69" s="13"/>
      <c r="C69" s="12"/>
      <c r="D69" s="12"/>
      <c r="E69" s="12"/>
      <c r="F69" s="12"/>
      <c r="G69" s="12"/>
      <c r="H69" s="12"/>
      <c r="I69" s="12"/>
      <c r="J69" s="12"/>
      <c r="K69" s="12">
        <f>IF(COUNT(C69:J69)=0,"",SUM(C69:J69))</f>
      </c>
      <c r="L69" s="12">
        <f>IF(K69="","",ROUND(K69/'বিষয় ও গ্রেড'!$B$12*100,2))</f>
      </c>
      <c r="M69" s="12">
        <f>IF(K69="","",IF(O69="অকৃতকার্য",INDEX('বিষয় ও গ্রেড'!$F$4:$F$10,1),VLOOKUP(L69,'বিষয় ও গ্রেড'!$E$4:$G$10,2,1)))</f>
      </c>
      <c r="N69" s="12">
        <f>IF(K69="","",IF(O69="অকৃতকার্য",0,VLOOKUP(L69,'বিষয় ও গ্রেড'!$E$4:$G$10,3,1)))</f>
      </c>
      <c r="O69" s="12">
        <f>IF(K69="","",IF(SUMPRODUCT((C$4:J$4&lt;&gt;"")*(C69:J69&lt;&gt;"")*(C69:J69&lt;C$6:J$6))&gt;0,"অকৃতকার্য","পাস"))</f>
      </c>
      <c r="P69" s="12">
        <f>IF(OR(K69="",O69&lt;&gt;"পাস"),"",COUNTIFS($O$7:$O$206,"পাস",$K$7:$K$206,"&gt;"&amp;K69)+1)</f>
      </c>
    </row>
    <row r="70" spans="1:16" x14ac:dyDescent="0.25">
      <c r="A70" s="12"/>
      <c r="B70" s="13"/>
      <c r="C70" s="12"/>
      <c r="D70" s="12"/>
      <c r="E70" s="12"/>
      <c r="F70" s="12"/>
      <c r="G70" s="12"/>
      <c r="H70" s="12"/>
      <c r="I70" s="12"/>
      <c r="J70" s="12"/>
      <c r="K70" s="12">
        <f>IF(COUNT(C70:J70)=0,"",SUM(C70:J70))</f>
      </c>
      <c r="L70" s="12">
        <f>IF(K70="","",ROUND(K70/'বিষয় ও গ্রেড'!$B$12*100,2))</f>
      </c>
      <c r="M70" s="12">
        <f>IF(K70="","",IF(O70="অকৃতকার্য",INDEX('বিষয় ও গ্রেড'!$F$4:$F$10,1),VLOOKUP(L70,'বিষয় ও গ্রেড'!$E$4:$G$10,2,1)))</f>
      </c>
      <c r="N70" s="12">
        <f>IF(K70="","",IF(O70="অকৃতকার্য",0,VLOOKUP(L70,'বিষয় ও গ্রেড'!$E$4:$G$10,3,1)))</f>
      </c>
      <c r="O70" s="12">
        <f>IF(K70="","",IF(SUMPRODUCT((C$4:J$4&lt;&gt;"")*(C70:J70&lt;&gt;"")*(C70:J70&lt;C$6:J$6))&gt;0,"অকৃতকার্য","পাস"))</f>
      </c>
      <c r="P70" s="12">
        <f>IF(OR(K70="",O70&lt;&gt;"পাস"),"",COUNTIFS($O$7:$O$206,"পাস",$K$7:$K$206,"&gt;"&amp;K70)+1)</f>
      </c>
    </row>
    <row r="71" spans="1:16" x14ac:dyDescent="0.25">
      <c r="A71" s="12"/>
      <c r="B71" s="13"/>
      <c r="C71" s="12"/>
      <c r="D71" s="12"/>
      <c r="E71" s="12"/>
      <c r="F71" s="12"/>
      <c r="G71" s="12"/>
      <c r="H71" s="12"/>
      <c r="I71" s="12"/>
      <c r="J71" s="12"/>
      <c r="K71" s="12">
        <f>IF(COUNT(C71:J71)=0,"",SUM(C71:J71))</f>
      </c>
      <c r="L71" s="12">
        <f>IF(K71="","",ROUND(K71/'বিষয় ও গ্রেড'!$B$12*100,2))</f>
      </c>
      <c r="M71" s="12">
        <f>IF(K71="","",IF(O71="অকৃতকার্য",INDEX('বিষয় ও গ্রেড'!$F$4:$F$10,1),VLOOKUP(L71,'বিষয় ও গ্রেড'!$E$4:$G$10,2,1)))</f>
      </c>
      <c r="N71" s="12">
        <f>IF(K71="","",IF(O71="অকৃতকার্য",0,VLOOKUP(L71,'বিষয় ও গ্রেড'!$E$4:$G$10,3,1)))</f>
      </c>
      <c r="O71" s="12">
        <f>IF(K71="","",IF(SUMPRODUCT((C$4:J$4&lt;&gt;"")*(C71:J71&lt;&gt;"")*(C71:J71&lt;C$6:J$6))&gt;0,"অকৃতকার্য","পাস"))</f>
      </c>
      <c r="P71" s="12">
        <f>IF(OR(K71="",O71&lt;&gt;"পাস"),"",COUNTIFS($O$7:$O$206,"পাস",$K$7:$K$206,"&gt;"&amp;K71)+1)</f>
      </c>
    </row>
    <row r="72" spans="1:16" x14ac:dyDescent="0.25">
      <c r="A72" s="12"/>
      <c r="B72" s="13"/>
      <c r="C72" s="12"/>
      <c r="D72" s="12"/>
      <c r="E72" s="12"/>
      <c r="F72" s="12"/>
      <c r="G72" s="12"/>
      <c r="H72" s="12"/>
      <c r="I72" s="12"/>
      <c r="J72" s="12"/>
      <c r="K72" s="12">
        <f>IF(COUNT(C72:J72)=0,"",SUM(C72:J72))</f>
      </c>
      <c r="L72" s="12">
        <f>IF(K72="","",ROUND(K72/'বিষয় ও গ্রেড'!$B$12*100,2))</f>
      </c>
      <c r="M72" s="12">
        <f>IF(K72="","",IF(O72="অকৃতকার্য",INDEX('বিষয় ও গ্রেড'!$F$4:$F$10,1),VLOOKUP(L72,'বিষয় ও গ্রেড'!$E$4:$G$10,2,1)))</f>
      </c>
      <c r="N72" s="12">
        <f>IF(K72="","",IF(O72="অকৃতকার্য",0,VLOOKUP(L72,'বিষয় ও গ্রেড'!$E$4:$G$10,3,1)))</f>
      </c>
      <c r="O72" s="12">
        <f>IF(K72="","",IF(SUMPRODUCT((C$4:J$4&lt;&gt;"")*(C72:J72&lt;&gt;"")*(C72:J72&lt;C$6:J$6))&gt;0,"অকৃতকার্য","পাস"))</f>
      </c>
      <c r="P72" s="12">
        <f>IF(OR(K72="",O72&lt;&gt;"পাস"),"",COUNTIFS($O$7:$O$206,"পাস",$K$7:$K$206,"&gt;"&amp;K72)+1)</f>
      </c>
    </row>
    <row r="73" spans="1:16" x14ac:dyDescent="0.25">
      <c r="A73" s="12"/>
      <c r="B73" s="13"/>
      <c r="C73" s="12"/>
      <c r="D73" s="12"/>
      <c r="E73" s="12"/>
      <c r="F73" s="12"/>
      <c r="G73" s="12"/>
      <c r="H73" s="12"/>
      <c r="I73" s="12"/>
      <c r="J73" s="12"/>
      <c r="K73" s="12">
        <f>IF(COUNT(C73:J73)=0,"",SUM(C73:J73))</f>
      </c>
      <c r="L73" s="12">
        <f>IF(K73="","",ROUND(K73/'বিষয় ও গ্রেড'!$B$12*100,2))</f>
      </c>
      <c r="M73" s="12">
        <f>IF(K73="","",IF(O73="অকৃতকার্য",INDEX('বিষয় ও গ্রেড'!$F$4:$F$10,1),VLOOKUP(L73,'বিষয় ও গ্রেড'!$E$4:$G$10,2,1)))</f>
      </c>
      <c r="N73" s="12">
        <f>IF(K73="","",IF(O73="অকৃতকার্য",0,VLOOKUP(L73,'বিষয় ও গ্রেড'!$E$4:$G$10,3,1)))</f>
      </c>
      <c r="O73" s="12">
        <f>IF(K73="","",IF(SUMPRODUCT((C$4:J$4&lt;&gt;"")*(C73:J73&lt;&gt;"")*(C73:J73&lt;C$6:J$6))&gt;0,"অকৃতকার্য","পাস"))</f>
      </c>
      <c r="P73" s="12">
        <f>IF(OR(K73="",O73&lt;&gt;"পাস"),"",COUNTIFS($O$7:$O$206,"পাস",$K$7:$K$206,"&gt;"&amp;K73)+1)</f>
      </c>
    </row>
    <row r="74" spans="1:16" x14ac:dyDescent="0.25">
      <c r="A74" s="12"/>
      <c r="B74" s="13"/>
      <c r="C74" s="12"/>
      <c r="D74" s="12"/>
      <c r="E74" s="12"/>
      <c r="F74" s="12"/>
      <c r="G74" s="12"/>
      <c r="H74" s="12"/>
      <c r="I74" s="12"/>
      <c r="J74" s="12"/>
      <c r="K74" s="12">
        <f>IF(COUNT(C74:J74)=0,"",SUM(C74:J74))</f>
      </c>
      <c r="L74" s="12">
        <f>IF(K74="","",ROUND(K74/'বিষয় ও গ্রেড'!$B$12*100,2))</f>
      </c>
      <c r="M74" s="12">
        <f>IF(K74="","",IF(O74="অকৃতকার্য",INDEX('বিষয় ও গ্রেড'!$F$4:$F$10,1),VLOOKUP(L74,'বিষয় ও গ্রেড'!$E$4:$G$10,2,1)))</f>
      </c>
      <c r="N74" s="12">
        <f>IF(K74="","",IF(O74="অকৃতকার্য",0,VLOOKUP(L74,'বিষয় ও গ্রেড'!$E$4:$G$10,3,1)))</f>
      </c>
      <c r="O74" s="12">
        <f>IF(K74="","",IF(SUMPRODUCT((C$4:J$4&lt;&gt;"")*(C74:J74&lt;&gt;"")*(C74:J74&lt;C$6:J$6))&gt;0,"অকৃতকার্য","পাস"))</f>
      </c>
      <c r="P74" s="12">
        <f>IF(OR(K74="",O74&lt;&gt;"পাস"),"",COUNTIFS($O$7:$O$206,"পাস",$K$7:$K$206,"&gt;"&amp;K74)+1)</f>
      </c>
    </row>
    <row r="75" spans="1:16" x14ac:dyDescent="0.25">
      <c r="A75" s="12"/>
      <c r="B75" s="13"/>
      <c r="C75" s="12"/>
      <c r="D75" s="12"/>
      <c r="E75" s="12"/>
      <c r="F75" s="12"/>
      <c r="G75" s="12"/>
      <c r="H75" s="12"/>
      <c r="I75" s="12"/>
      <c r="J75" s="12"/>
      <c r="K75" s="12">
        <f>IF(COUNT(C75:J75)=0,"",SUM(C75:J75))</f>
      </c>
      <c r="L75" s="12">
        <f>IF(K75="","",ROUND(K75/'বিষয় ও গ্রেড'!$B$12*100,2))</f>
      </c>
      <c r="M75" s="12">
        <f>IF(K75="","",IF(O75="অকৃতকার্য",INDEX('বিষয় ও গ্রেড'!$F$4:$F$10,1),VLOOKUP(L75,'বিষয় ও গ্রেড'!$E$4:$G$10,2,1)))</f>
      </c>
      <c r="N75" s="12">
        <f>IF(K75="","",IF(O75="অকৃতকার্য",0,VLOOKUP(L75,'বিষয় ও গ্রেড'!$E$4:$G$10,3,1)))</f>
      </c>
      <c r="O75" s="12">
        <f>IF(K75="","",IF(SUMPRODUCT((C$4:J$4&lt;&gt;"")*(C75:J75&lt;&gt;"")*(C75:J75&lt;C$6:J$6))&gt;0,"অকৃতকার্য","পাস"))</f>
      </c>
      <c r="P75" s="12">
        <f>IF(OR(K75="",O75&lt;&gt;"পাস"),"",COUNTIFS($O$7:$O$206,"পাস",$K$7:$K$206,"&gt;"&amp;K75)+1)</f>
      </c>
    </row>
    <row r="76" spans="1:16" x14ac:dyDescent="0.25">
      <c r="A76" s="12"/>
      <c r="B76" s="13"/>
      <c r="C76" s="12"/>
      <c r="D76" s="12"/>
      <c r="E76" s="12"/>
      <c r="F76" s="12"/>
      <c r="G76" s="12"/>
      <c r="H76" s="12"/>
      <c r="I76" s="12"/>
      <c r="J76" s="12"/>
      <c r="K76" s="12">
        <f>IF(COUNT(C76:J76)=0,"",SUM(C76:J76))</f>
      </c>
      <c r="L76" s="12">
        <f>IF(K76="","",ROUND(K76/'বিষয় ও গ্রেড'!$B$12*100,2))</f>
      </c>
      <c r="M76" s="12">
        <f>IF(K76="","",IF(O76="অকৃতকার্য",INDEX('বিষয় ও গ্রেড'!$F$4:$F$10,1),VLOOKUP(L76,'বিষয় ও গ্রেড'!$E$4:$G$10,2,1)))</f>
      </c>
      <c r="N76" s="12">
        <f>IF(K76="","",IF(O76="অকৃতকার্য",0,VLOOKUP(L76,'বিষয় ও গ্রেড'!$E$4:$G$10,3,1)))</f>
      </c>
      <c r="O76" s="12">
        <f>IF(K76="","",IF(SUMPRODUCT((C$4:J$4&lt;&gt;"")*(C76:J76&lt;&gt;"")*(C76:J76&lt;C$6:J$6))&gt;0,"অকৃতকার্য","পাস"))</f>
      </c>
      <c r="P76" s="12">
        <f>IF(OR(K76="",O76&lt;&gt;"পাস"),"",COUNTIFS($O$7:$O$206,"পাস",$K$7:$K$206,"&gt;"&amp;K76)+1)</f>
      </c>
    </row>
    <row r="77" spans="1:16" x14ac:dyDescent="0.25">
      <c r="A77" s="12"/>
      <c r="B77" s="13"/>
      <c r="C77" s="12"/>
      <c r="D77" s="12"/>
      <c r="E77" s="12"/>
      <c r="F77" s="12"/>
      <c r="G77" s="12"/>
      <c r="H77" s="12"/>
      <c r="I77" s="12"/>
      <c r="J77" s="12"/>
      <c r="K77" s="12">
        <f>IF(COUNT(C77:J77)=0,"",SUM(C77:J77))</f>
      </c>
      <c r="L77" s="12">
        <f>IF(K77="","",ROUND(K77/'বিষয় ও গ্রেড'!$B$12*100,2))</f>
      </c>
      <c r="M77" s="12">
        <f>IF(K77="","",IF(O77="অকৃতকার্য",INDEX('বিষয় ও গ্রেড'!$F$4:$F$10,1),VLOOKUP(L77,'বিষয় ও গ্রেড'!$E$4:$G$10,2,1)))</f>
      </c>
      <c r="N77" s="12">
        <f>IF(K77="","",IF(O77="অকৃতকার্য",0,VLOOKUP(L77,'বিষয় ও গ্রেড'!$E$4:$G$10,3,1)))</f>
      </c>
      <c r="O77" s="12">
        <f>IF(K77="","",IF(SUMPRODUCT((C$4:J$4&lt;&gt;"")*(C77:J77&lt;&gt;"")*(C77:J77&lt;C$6:J$6))&gt;0,"অকৃতকার্য","পাস"))</f>
      </c>
      <c r="P77" s="12">
        <f>IF(OR(K77="",O77&lt;&gt;"পাস"),"",COUNTIFS($O$7:$O$206,"পাস",$K$7:$K$206,"&gt;"&amp;K77)+1)</f>
      </c>
    </row>
    <row r="78" spans="1:16" x14ac:dyDescent="0.25">
      <c r="A78" s="12"/>
      <c r="B78" s="13"/>
      <c r="C78" s="12"/>
      <c r="D78" s="12"/>
      <c r="E78" s="12"/>
      <c r="F78" s="12"/>
      <c r="G78" s="12"/>
      <c r="H78" s="12"/>
      <c r="I78" s="12"/>
      <c r="J78" s="12"/>
      <c r="K78" s="12">
        <f>IF(COUNT(C78:J78)=0,"",SUM(C78:J78))</f>
      </c>
      <c r="L78" s="12">
        <f>IF(K78="","",ROUND(K78/'বিষয় ও গ্রেড'!$B$12*100,2))</f>
      </c>
      <c r="M78" s="12">
        <f>IF(K78="","",IF(O78="অকৃতকার্য",INDEX('বিষয় ও গ্রেড'!$F$4:$F$10,1),VLOOKUP(L78,'বিষয় ও গ্রেড'!$E$4:$G$10,2,1)))</f>
      </c>
      <c r="N78" s="12">
        <f>IF(K78="","",IF(O78="অকৃতকার্য",0,VLOOKUP(L78,'বিষয় ও গ্রেড'!$E$4:$G$10,3,1)))</f>
      </c>
      <c r="O78" s="12">
        <f>IF(K78="","",IF(SUMPRODUCT((C$4:J$4&lt;&gt;"")*(C78:J78&lt;&gt;"")*(C78:J78&lt;C$6:J$6))&gt;0,"অকৃতকার্য","পাস"))</f>
      </c>
      <c r="P78" s="12">
        <f>IF(OR(K78="",O78&lt;&gt;"পাস"),"",COUNTIFS($O$7:$O$206,"পাস",$K$7:$K$206,"&gt;"&amp;K78)+1)</f>
      </c>
    </row>
    <row r="79" spans="1:16" x14ac:dyDescent="0.25">
      <c r="A79" s="12"/>
      <c r="B79" s="13"/>
      <c r="C79" s="12"/>
      <c r="D79" s="12"/>
      <c r="E79" s="12"/>
      <c r="F79" s="12"/>
      <c r="G79" s="12"/>
      <c r="H79" s="12"/>
      <c r="I79" s="12"/>
      <c r="J79" s="12"/>
      <c r="K79" s="12">
        <f>IF(COUNT(C79:J79)=0,"",SUM(C79:J79))</f>
      </c>
      <c r="L79" s="12">
        <f>IF(K79="","",ROUND(K79/'বিষয় ও গ্রেড'!$B$12*100,2))</f>
      </c>
      <c r="M79" s="12">
        <f>IF(K79="","",IF(O79="অকৃতকার্য",INDEX('বিষয় ও গ্রেড'!$F$4:$F$10,1),VLOOKUP(L79,'বিষয় ও গ্রেড'!$E$4:$G$10,2,1)))</f>
      </c>
      <c r="N79" s="12">
        <f>IF(K79="","",IF(O79="অকৃতকার্য",0,VLOOKUP(L79,'বিষয় ও গ্রেড'!$E$4:$G$10,3,1)))</f>
      </c>
      <c r="O79" s="12">
        <f>IF(K79="","",IF(SUMPRODUCT((C$4:J$4&lt;&gt;"")*(C79:J79&lt;&gt;"")*(C79:J79&lt;C$6:J$6))&gt;0,"অকৃতকার্য","পাস"))</f>
      </c>
      <c r="P79" s="12">
        <f>IF(OR(K79="",O79&lt;&gt;"পাস"),"",COUNTIFS($O$7:$O$206,"পাস",$K$7:$K$206,"&gt;"&amp;K79)+1)</f>
      </c>
    </row>
    <row r="80" spans="1:16" x14ac:dyDescent="0.25">
      <c r="A80" s="12"/>
      <c r="B80" s="13"/>
      <c r="C80" s="12"/>
      <c r="D80" s="12"/>
      <c r="E80" s="12"/>
      <c r="F80" s="12"/>
      <c r="G80" s="12"/>
      <c r="H80" s="12"/>
      <c r="I80" s="12"/>
      <c r="J80" s="12"/>
      <c r="K80" s="12">
        <f>IF(COUNT(C80:J80)=0,"",SUM(C80:J80))</f>
      </c>
      <c r="L80" s="12">
        <f>IF(K80="","",ROUND(K80/'বিষয় ও গ্রেড'!$B$12*100,2))</f>
      </c>
      <c r="M80" s="12">
        <f>IF(K80="","",IF(O80="অকৃতকার্য",INDEX('বিষয় ও গ্রেড'!$F$4:$F$10,1),VLOOKUP(L80,'বিষয় ও গ্রেড'!$E$4:$G$10,2,1)))</f>
      </c>
      <c r="N80" s="12">
        <f>IF(K80="","",IF(O80="অকৃতকার্য",0,VLOOKUP(L80,'বিষয় ও গ্রেড'!$E$4:$G$10,3,1)))</f>
      </c>
      <c r="O80" s="12">
        <f>IF(K80="","",IF(SUMPRODUCT((C$4:J$4&lt;&gt;"")*(C80:J80&lt;&gt;"")*(C80:J80&lt;C$6:J$6))&gt;0,"অকৃতকার্য","পাস"))</f>
      </c>
      <c r="P80" s="12">
        <f>IF(OR(K80="",O80&lt;&gt;"পাস"),"",COUNTIFS($O$7:$O$206,"পাস",$K$7:$K$206,"&gt;"&amp;K80)+1)</f>
      </c>
    </row>
    <row r="81" spans="1:16" x14ac:dyDescent="0.25">
      <c r="A81" s="12"/>
      <c r="B81" s="13"/>
      <c r="C81" s="12"/>
      <c r="D81" s="12"/>
      <c r="E81" s="12"/>
      <c r="F81" s="12"/>
      <c r="G81" s="12"/>
      <c r="H81" s="12"/>
      <c r="I81" s="12"/>
      <c r="J81" s="12"/>
      <c r="K81" s="12">
        <f>IF(COUNT(C81:J81)=0,"",SUM(C81:J81))</f>
      </c>
      <c r="L81" s="12">
        <f>IF(K81="","",ROUND(K81/'বিষয় ও গ্রেড'!$B$12*100,2))</f>
      </c>
      <c r="M81" s="12">
        <f>IF(K81="","",IF(O81="অকৃতকার্য",INDEX('বিষয় ও গ্রেড'!$F$4:$F$10,1),VLOOKUP(L81,'বিষয় ও গ্রেড'!$E$4:$G$10,2,1)))</f>
      </c>
      <c r="N81" s="12">
        <f>IF(K81="","",IF(O81="অকৃতকার্য",0,VLOOKUP(L81,'বিষয় ও গ্রেড'!$E$4:$G$10,3,1)))</f>
      </c>
      <c r="O81" s="12">
        <f>IF(K81="","",IF(SUMPRODUCT((C$4:J$4&lt;&gt;"")*(C81:J81&lt;&gt;"")*(C81:J81&lt;C$6:J$6))&gt;0,"অকৃতকার্য","পাস"))</f>
      </c>
      <c r="P81" s="12">
        <f>IF(OR(K81="",O81&lt;&gt;"পাস"),"",COUNTIFS($O$7:$O$206,"পাস",$K$7:$K$206,"&gt;"&amp;K81)+1)</f>
      </c>
    </row>
    <row r="82" spans="1:16" x14ac:dyDescent="0.25">
      <c r="A82" s="12"/>
      <c r="B82" s="13"/>
      <c r="C82" s="12"/>
      <c r="D82" s="12"/>
      <c r="E82" s="12"/>
      <c r="F82" s="12"/>
      <c r="G82" s="12"/>
      <c r="H82" s="12"/>
      <c r="I82" s="12"/>
      <c r="J82" s="12"/>
      <c r="K82" s="12">
        <f>IF(COUNT(C82:J82)=0,"",SUM(C82:J82))</f>
      </c>
      <c r="L82" s="12">
        <f>IF(K82="","",ROUND(K82/'বিষয় ও গ্রেড'!$B$12*100,2))</f>
      </c>
      <c r="M82" s="12">
        <f>IF(K82="","",IF(O82="অকৃতকার্য",INDEX('বিষয় ও গ্রেড'!$F$4:$F$10,1),VLOOKUP(L82,'বিষয় ও গ্রেড'!$E$4:$G$10,2,1)))</f>
      </c>
      <c r="N82" s="12">
        <f>IF(K82="","",IF(O82="অকৃতকার্য",0,VLOOKUP(L82,'বিষয় ও গ্রেড'!$E$4:$G$10,3,1)))</f>
      </c>
      <c r="O82" s="12">
        <f>IF(K82="","",IF(SUMPRODUCT((C$4:J$4&lt;&gt;"")*(C82:J82&lt;&gt;"")*(C82:J82&lt;C$6:J$6))&gt;0,"অকৃতকার্য","পাস"))</f>
      </c>
      <c r="P82" s="12">
        <f>IF(OR(K82="",O82&lt;&gt;"পাস"),"",COUNTIFS($O$7:$O$206,"পাস",$K$7:$K$206,"&gt;"&amp;K82)+1)</f>
      </c>
    </row>
    <row r="83" spans="1:16" x14ac:dyDescent="0.25">
      <c r="A83" s="12"/>
      <c r="B83" s="13"/>
      <c r="C83" s="12"/>
      <c r="D83" s="12"/>
      <c r="E83" s="12"/>
      <c r="F83" s="12"/>
      <c r="G83" s="12"/>
      <c r="H83" s="12"/>
      <c r="I83" s="12"/>
      <c r="J83" s="12"/>
      <c r="K83" s="12">
        <f>IF(COUNT(C83:J83)=0,"",SUM(C83:J83))</f>
      </c>
      <c r="L83" s="12">
        <f>IF(K83="","",ROUND(K83/'বিষয় ও গ্রেড'!$B$12*100,2))</f>
      </c>
      <c r="M83" s="12">
        <f>IF(K83="","",IF(O83="অকৃতকার্য",INDEX('বিষয় ও গ্রেড'!$F$4:$F$10,1),VLOOKUP(L83,'বিষয় ও গ্রেড'!$E$4:$G$10,2,1)))</f>
      </c>
      <c r="N83" s="12">
        <f>IF(K83="","",IF(O83="অকৃতকার্য",0,VLOOKUP(L83,'বিষয় ও গ্রেড'!$E$4:$G$10,3,1)))</f>
      </c>
      <c r="O83" s="12">
        <f>IF(K83="","",IF(SUMPRODUCT((C$4:J$4&lt;&gt;"")*(C83:J83&lt;&gt;"")*(C83:J83&lt;C$6:J$6))&gt;0,"অকৃতকার্য","পাস"))</f>
      </c>
      <c r="P83" s="12">
        <f>IF(OR(K83="",O83&lt;&gt;"পাস"),"",COUNTIFS($O$7:$O$206,"পাস",$K$7:$K$206,"&gt;"&amp;K83)+1)</f>
      </c>
    </row>
    <row r="84" spans="1:16" x14ac:dyDescent="0.25">
      <c r="A84" s="12"/>
      <c r="B84" s="13"/>
      <c r="C84" s="12"/>
      <c r="D84" s="12"/>
      <c r="E84" s="12"/>
      <c r="F84" s="12"/>
      <c r="G84" s="12"/>
      <c r="H84" s="12"/>
      <c r="I84" s="12"/>
      <c r="J84" s="12"/>
      <c r="K84" s="12">
        <f>IF(COUNT(C84:J84)=0,"",SUM(C84:J84))</f>
      </c>
      <c r="L84" s="12">
        <f>IF(K84="","",ROUND(K84/'বিষয় ও গ্রেড'!$B$12*100,2))</f>
      </c>
      <c r="M84" s="12">
        <f>IF(K84="","",IF(O84="অকৃতকার্য",INDEX('বিষয় ও গ্রেড'!$F$4:$F$10,1),VLOOKUP(L84,'বিষয় ও গ্রেড'!$E$4:$G$10,2,1)))</f>
      </c>
      <c r="N84" s="12">
        <f>IF(K84="","",IF(O84="অকৃতকার্য",0,VLOOKUP(L84,'বিষয় ও গ্রেড'!$E$4:$G$10,3,1)))</f>
      </c>
      <c r="O84" s="12">
        <f>IF(K84="","",IF(SUMPRODUCT((C$4:J$4&lt;&gt;"")*(C84:J84&lt;&gt;"")*(C84:J84&lt;C$6:J$6))&gt;0,"অকৃতকার্য","পাস"))</f>
      </c>
      <c r="P84" s="12">
        <f>IF(OR(K84="",O84&lt;&gt;"পাস"),"",COUNTIFS($O$7:$O$206,"পাস",$K$7:$K$206,"&gt;"&amp;K84)+1)</f>
      </c>
    </row>
    <row r="85" spans="1:16" x14ac:dyDescent="0.25">
      <c r="A85" s="12"/>
      <c r="B85" s="13"/>
      <c r="C85" s="12"/>
      <c r="D85" s="12"/>
      <c r="E85" s="12"/>
      <c r="F85" s="12"/>
      <c r="G85" s="12"/>
      <c r="H85" s="12"/>
      <c r="I85" s="12"/>
      <c r="J85" s="12"/>
      <c r="K85" s="12">
        <f>IF(COUNT(C85:J85)=0,"",SUM(C85:J85))</f>
      </c>
      <c r="L85" s="12">
        <f>IF(K85="","",ROUND(K85/'বিষয় ও গ্রেড'!$B$12*100,2))</f>
      </c>
      <c r="M85" s="12">
        <f>IF(K85="","",IF(O85="অকৃতকার্য",INDEX('বিষয় ও গ্রেড'!$F$4:$F$10,1),VLOOKUP(L85,'বিষয় ও গ্রেড'!$E$4:$G$10,2,1)))</f>
      </c>
      <c r="N85" s="12">
        <f>IF(K85="","",IF(O85="অকৃতকার্য",0,VLOOKUP(L85,'বিষয় ও গ্রেড'!$E$4:$G$10,3,1)))</f>
      </c>
      <c r="O85" s="12">
        <f>IF(K85="","",IF(SUMPRODUCT((C$4:J$4&lt;&gt;"")*(C85:J85&lt;&gt;"")*(C85:J85&lt;C$6:J$6))&gt;0,"অকৃতকার্য","পাস"))</f>
      </c>
      <c r="P85" s="12">
        <f>IF(OR(K85="",O85&lt;&gt;"পাস"),"",COUNTIFS($O$7:$O$206,"পাস",$K$7:$K$206,"&gt;"&amp;K85)+1)</f>
      </c>
    </row>
    <row r="86" spans="1:16" x14ac:dyDescent="0.25">
      <c r="A86" s="12"/>
      <c r="B86" s="13"/>
      <c r="C86" s="12"/>
      <c r="D86" s="12"/>
      <c r="E86" s="12"/>
      <c r="F86" s="12"/>
      <c r="G86" s="12"/>
      <c r="H86" s="12"/>
      <c r="I86" s="12"/>
      <c r="J86" s="12"/>
      <c r="K86" s="12">
        <f>IF(COUNT(C86:J86)=0,"",SUM(C86:J86))</f>
      </c>
      <c r="L86" s="12">
        <f>IF(K86="","",ROUND(K86/'বিষয় ও গ্রেড'!$B$12*100,2))</f>
      </c>
      <c r="M86" s="12">
        <f>IF(K86="","",IF(O86="অকৃতকার্য",INDEX('বিষয় ও গ্রেড'!$F$4:$F$10,1),VLOOKUP(L86,'বিষয় ও গ্রেড'!$E$4:$G$10,2,1)))</f>
      </c>
      <c r="N86" s="12">
        <f>IF(K86="","",IF(O86="অকৃতকার্য",0,VLOOKUP(L86,'বিষয় ও গ্রেড'!$E$4:$G$10,3,1)))</f>
      </c>
      <c r="O86" s="12">
        <f>IF(K86="","",IF(SUMPRODUCT((C$4:J$4&lt;&gt;"")*(C86:J86&lt;&gt;"")*(C86:J86&lt;C$6:J$6))&gt;0,"অকৃতকার্য","পাস"))</f>
      </c>
      <c r="P86" s="12">
        <f>IF(OR(K86="",O86&lt;&gt;"পাস"),"",COUNTIFS($O$7:$O$206,"পাস",$K$7:$K$206,"&gt;"&amp;K86)+1)</f>
      </c>
    </row>
    <row r="87" spans="1:16" x14ac:dyDescent="0.25">
      <c r="A87" s="12"/>
      <c r="B87" s="13"/>
      <c r="C87" s="12"/>
      <c r="D87" s="12"/>
      <c r="E87" s="12"/>
      <c r="F87" s="12"/>
      <c r="G87" s="12"/>
      <c r="H87" s="12"/>
      <c r="I87" s="12"/>
      <c r="J87" s="12"/>
      <c r="K87" s="12">
        <f>IF(COUNT(C87:J87)=0,"",SUM(C87:J87))</f>
      </c>
      <c r="L87" s="12">
        <f>IF(K87="","",ROUND(K87/'বিষয় ও গ্রেড'!$B$12*100,2))</f>
      </c>
      <c r="M87" s="12">
        <f>IF(K87="","",IF(O87="অকৃতকার্য",INDEX('বিষয় ও গ্রেড'!$F$4:$F$10,1),VLOOKUP(L87,'বিষয় ও গ্রেড'!$E$4:$G$10,2,1)))</f>
      </c>
      <c r="N87" s="12">
        <f>IF(K87="","",IF(O87="অকৃতকার্য",0,VLOOKUP(L87,'বিষয় ও গ্রেড'!$E$4:$G$10,3,1)))</f>
      </c>
      <c r="O87" s="12">
        <f>IF(K87="","",IF(SUMPRODUCT((C$4:J$4&lt;&gt;"")*(C87:J87&lt;&gt;"")*(C87:J87&lt;C$6:J$6))&gt;0,"অকৃতকার্য","পাস"))</f>
      </c>
      <c r="P87" s="12">
        <f>IF(OR(K87="",O87&lt;&gt;"পাস"),"",COUNTIFS($O$7:$O$206,"পাস",$K$7:$K$206,"&gt;"&amp;K87)+1)</f>
      </c>
    </row>
    <row r="88" spans="1:16" x14ac:dyDescent="0.25">
      <c r="A88" s="12"/>
      <c r="B88" s="13"/>
      <c r="C88" s="12"/>
      <c r="D88" s="12"/>
      <c r="E88" s="12"/>
      <c r="F88" s="12"/>
      <c r="G88" s="12"/>
      <c r="H88" s="12"/>
      <c r="I88" s="12"/>
      <c r="J88" s="12"/>
      <c r="K88" s="12">
        <f>IF(COUNT(C88:J88)=0,"",SUM(C88:J88))</f>
      </c>
      <c r="L88" s="12">
        <f>IF(K88="","",ROUND(K88/'বিষয় ও গ্রেড'!$B$12*100,2))</f>
      </c>
      <c r="M88" s="12">
        <f>IF(K88="","",IF(O88="অকৃতকার্য",INDEX('বিষয় ও গ্রেড'!$F$4:$F$10,1),VLOOKUP(L88,'বিষয় ও গ্রেড'!$E$4:$G$10,2,1)))</f>
      </c>
      <c r="N88" s="12">
        <f>IF(K88="","",IF(O88="অকৃতকার্য",0,VLOOKUP(L88,'বিষয় ও গ্রেড'!$E$4:$G$10,3,1)))</f>
      </c>
      <c r="O88" s="12">
        <f>IF(K88="","",IF(SUMPRODUCT((C$4:J$4&lt;&gt;"")*(C88:J88&lt;&gt;"")*(C88:J88&lt;C$6:J$6))&gt;0,"অকৃতকার্য","পাস"))</f>
      </c>
      <c r="P88" s="12">
        <f>IF(OR(K88="",O88&lt;&gt;"পাস"),"",COUNTIFS($O$7:$O$206,"পাস",$K$7:$K$206,"&gt;"&amp;K88)+1)</f>
      </c>
    </row>
    <row r="89" spans="1:16" x14ac:dyDescent="0.25">
      <c r="A89" s="12"/>
      <c r="B89" s="13"/>
      <c r="C89" s="12"/>
      <c r="D89" s="12"/>
      <c r="E89" s="12"/>
      <c r="F89" s="12"/>
      <c r="G89" s="12"/>
      <c r="H89" s="12"/>
      <c r="I89" s="12"/>
      <c r="J89" s="12"/>
      <c r="K89" s="12">
        <f>IF(COUNT(C89:J89)=0,"",SUM(C89:J89))</f>
      </c>
      <c r="L89" s="12">
        <f>IF(K89="","",ROUND(K89/'বিষয় ও গ্রেড'!$B$12*100,2))</f>
      </c>
      <c r="M89" s="12">
        <f>IF(K89="","",IF(O89="অকৃতকার্য",INDEX('বিষয় ও গ্রেড'!$F$4:$F$10,1),VLOOKUP(L89,'বিষয় ও গ্রেড'!$E$4:$G$10,2,1)))</f>
      </c>
      <c r="N89" s="12">
        <f>IF(K89="","",IF(O89="অকৃতকার্য",0,VLOOKUP(L89,'বিষয় ও গ্রেড'!$E$4:$G$10,3,1)))</f>
      </c>
      <c r="O89" s="12">
        <f>IF(K89="","",IF(SUMPRODUCT((C$4:J$4&lt;&gt;"")*(C89:J89&lt;&gt;"")*(C89:J89&lt;C$6:J$6))&gt;0,"অকৃতকার্য","পাস"))</f>
      </c>
      <c r="P89" s="12">
        <f>IF(OR(K89="",O89&lt;&gt;"পাস"),"",COUNTIFS($O$7:$O$206,"পাস",$K$7:$K$206,"&gt;"&amp;K89)+1)</f>
      </c>
    </row>
    <row r="90" spans="1:16" x14ac:dyDescent="0.25">
      <c r="A90" s="12"/>
      <c r="B90" s="13"/>
      <c r="C90" s="12"/>
      <c r="D90" s="12"/>
      <c r="E90" s="12"/>
      <c r="F90" s="12"/>
      <c r="G90" s="12"/>
      <c r="H90" s="12"/>
      <c r="I90" s="12"/>
      <c r="J90" s="12"/>
      <c r="K90" s="12">
        <f>IF(COUNT(C90:J90)=0,"",SUM(C90:J90))</f>
      </c>
      <c r="L90" s="12">
        <f>IF(K90="","",ROUND(K90/'বিষয় ও গ্রেড'!$B$12*100,2))</f>
      </c>
      <c r="M90" s="12">
        <f>IF(K90="","",IF(O90="অকৃতকার্য",INDEX('বিষয় ও গ্রেড'!$F$4:$F$10,1),VLOOKUP(L90,'বিষয় ও গ্রেড'!$E$4:$G$10,2,1)))</f>
      </c>
      <c r="N90" s="12">
        <f>IF(K90="","",IF(O90="অকৃতকার্য",0,VLOOKUP(L90,'বিষয় ও গ্রেড'!$E$4:$G$10,3,1)))</f>
      </c>
      <c r="O90" s="12">
        <f>IF(K90="","",IF(SUMPRODUCT((C$4:J$4&lt;&gt;"")*(C90:J90&lt;&gt;"")*(C90:J90&lt;C$6:J$6))&gt;0,"অকৃতকার্য","পাস"))</f>
      </c>
      <c r="P90" s="12">
        <f>IF(OR(K90="",O90&lt;&gt;"পাস"),"",COUNTIFS($O$7:$O$206,"পাস",$K$7:$K$206,"&gt;"&amp;K90)+1)</f>
      </c>
    </row>
    <row r="91" spans="1:16" x14ac:dyDescent="0.25">
      <c r="A91" s="12"/>
      <c r="B91" s="13"/>
      <c r="C91" s="12"/>
      <c r="D91" s="12"/>
      <c r="E91" s="12"/>
      <c r="F91" s="12"/>
      <c r="G91" s="12"/>
      <c r="H91" s="12"/>
      <c r="I91" s="12"/>
      <c r="J91" s="12"/>
      <c r="K91" s="12">
        <f>IF(COUNT(C91:J91)=0,"",SUM(C91:J91))</f>
      </c>
      <c r="L91" s="12">
        <f>IF(K91="","",ROUND(K91/'বিষয় ও গ্রেড'!$B$12*100,2))</f>
      </c>
      <c r="M91" s="12">
        <f>IF(K91="","",IF(O91="অকৃতকার্য",INDEX('বিষয় ও গ্রেড'!$F$4:$F$10,1),VLOOKUP(L91,'বিষয় ও গ্রেড'!$E$4:$G$10,2,1)))</f>
      </c>
      <c r="N91" s="12">
        <f>IF(K91="","",IF(O91="অকৃতকার্য",0,VLOOKUP(L91,'বিষয় ও গ্রেড'!$E$4:$G$10,3,1)))</f>
      </c>
      <c r="O91" s="12">
        <f>IF(K91="","",IF(SUMPRODUCT((C$4:J$4&lt;&gt;"")*(C91:J91&lt;&gt;"")*(C91:J91&lt;C$6:J$6))&gt;0,"অকৃতকার্য","পাস"))</f>
      </c>
      <c r="P91" s="12">
        <f>IF(OR(K91="",O91&lt;&gt;"পাস"),"",COUNTIFS($O$7:$O$206,"পাস",$K$7:$K$206,"&gt;"&amp;K91)+1)</f>
      </c>
    </row>
    <row r="92" spans="1:16" x14ac:dyDescent="0.25">
      <c r="A92" s="12"/>
      <c r="B92" s="13"/>
      <c r="C92" s="12"/>
      <c r="D92" s="12"/>
      <c r="E92" s="12"/>
      <c r="F92" s="12"/>
      <c r="G92" s="12"/>
      <c r="H92" s="12"/>
      <c r="I92" s="12"/>
      <c r="J92" s="12"/>
      <c r="K92" s="12">
        <f>IF(COUNT(C92:J92)=0,"",SUM(C92:J92))</f>
      </c>
      <c r="L92" s="12">
        <f>IF(K92="","",ROUND(K92/'বিষয় ও গ্রেড'!$B$12*100,2))</f>
      </c>
      <c r="M92" s="12">
        <f>IF(K92="","",IF(O92="অকৃতকার্য",INDEX('বিষয় ও গ্রেড'!$F$4:$F$10,1),VLOOKUP(L92,'বিষয় ও গ্রেড'!$E$4:$G$10,2,1)))</f>
      </c>
      <c r="N92" s="12">
        <f>IF(K92="","",IF(O92="অকৃতকার্য",0,VLOOKUP(L92,'বিষয় ও গ্রেড'!$E$4:$G$10,3,1)))</f>
      </c>
      <c r="O92" s="12">
        <f>IF(K92="","",IF(SUMPRODUCT((C$4:J$4&lt;&gt;"")*(C92:J92&lt;&gt;"")*(C92:J92&lt;C$6:J$6))&gt;0,"অকৃতকার্য","পাস"))</f>
      </c>
      <c r="P92" s="12">
        <f>IF(OR(K92="",O92&lt;&gt;"পাস"),"",COUNTIFS($O$7:$O$206,"পাস",$K$7:$K$206,"&gt;"&amp;K92)+1)</f>
      </c>
    </row>
    <row r="93" spans="1:16" x14ac:dyDescent="0.25">
      <c r="A93" s="12"/>
      <c r="B93" s="13"/>
      <c r="C93" s="12"/>
      <c r="D93" s="12"/>
      <c r="E93" s="12"/>
      <c r="F93" s="12"/>
      <c r="G93" s="12"/>
      <c r="H93" s="12"/>
      <c r="I93" s="12"/>
      <c r="J93" s="12"/>
      <c r="K93" s="12">
        <f>IF(COUNT(C93:J93)=0,"",SUM(C93:J93))</f>
      </c>
      <c r="L93" s="12">
        <f>IF(K93="","",ROUND(K93/'বিষয় ও গ্রেড'!$B$12*100,2))</f>
      </c>
      <c r="M93" s="12">
        <f>IF(K93="","",IF(O93="অকৃতকার্য",INDEX('বিষয় ও গ্রেড'!$F$4:$F$10,1),VLOOKUP(L93,'বিষয় ও গ্রেড'!$E$4:$G$10,2,1)))</f>
      </c>
      <c r="N93" s="12">
        <f>IF(K93="","",IF(O93="অকৃতকার্য",0,VLOOKUP(L93,'বিষয় ও গ্রেড'!$E$4:$G$10,3,1)))</f>
      </c>
      <c r="O93" s="12">
        <f>IF(K93="","",IF(SUMPRODUCT((C$4:J$4&lt;&gt;"")*(C93:J93&lt;&gt;"")*(C93:J93&lt;C$6:J$6))&gt;0,"অকৃতকার্য","পাস"))</f>
      </c>
      <c r="P93" s="12">
        <f>IF(OR(K93="",O93&lt;&gt;"পাস"),"",COUNTIFS($O$7:$O$206,"পাস",$K$7:$K$206,"&gt;"&amp;K93)+1)</f>
      </c>
    </row>
    <row r="94" spans="1:16" x14ac:dyDescent="0.25">
      <c r="A94" s="12"/>
      <c r="B94" s="13"/>
      <c r="C94" s="12"/>
      <c r="D94" s="12"/>
      <c r="E94" s="12"/>
      <c r="F94" s="12"/>
      <c r="G94" s="12"/>
      <c r="H94" s="12"/>
      <c r="I94" s="12"/>
      <c r="J94" s="12"/>
      <c r="K94" s="12">
        <f>IF(COUNT(C94:J94)=0,"",SUM(C94:J94))</f>
      </c>
      <c r="L94" s="12">
        <f>IF(K94="","",ROUND(K94/'বিষয় ও গ্রেড'!$B$12*100,2))</f>
      </c>
      <c r="M94" s="12">
        <f>IF(K94="","",IF(O94="অকৃতকার্য",INDEX('বিষয় ও গ্রেড'!$F$4:$F$10,1),VLOOKUP(L94,'বিষয় ও গ্রেড'!$E$4:$G$10,2,1)))</f>
      </c>
      <c r="N94" s="12">
        <f>IF(K94="","",IF(O94="অকৃতকার্য",0,VLOOKUP(L94,'বিষয় ও গ্রেড'!$E$4:$G$10,3,1)))</f>
      </c>
      <c r="O94" s="12">
        <f>IF(K94="","",IF(SUMPRODUCT((C$4:J$4&lt;&gt;"")*(C94:J94&lt;&gt;"")*(C94:J94&lt;C$6:J$6))&gt;0,"অকৃতকার্য","পাস"))</f>
      </c>
      <c r="P94" s="12">
        <f>IF(OR(K94="",O94&lt;&gt;"পাস"),"",COUNTIFS($O$7:$O$206,"পাস",$K$7:$K$206,"&gt;"&amp;K94)+1)</f>
      </c>
    </row>
    <row r="95" spans="1:16" x14ac:dyDescent="0.25">
      <c r="A95" s="12"/>
      <c r="B95" s="13"/>
      <c r="C95" s="12"/>
      <c r="D95" s="12"/>
      <c r="E95" s="12"/>
      <c r="F95" s="12"/>
      <c r="G95" s="12"/>
      <c r="H95" s="12"/>
      <c r="I95" s="12"/>
      <c r="J95" s="12"/>
      <c r="K95" s="12">
        <f>IF(COUNT(C95:J95)=0,"",SUM(C95:J95))</f>
      </c>
      <c r="L95" s="12">
        <f>IF(K95="","",ROUND(K95/'বিষয় ও গ্রেড'!$B$12*100,2))</f>
      </c>
      <c r="M95" s="12">
        <f>IF(K95="","",IF(O95="অকৃতকার্য",INDEX('বিষয় ও গ্রেড'!$F$4:$F$10,1),VLOOKUP(L95,'বিষয় ও গ্রেড'!$E$4:$G$10,2,1)))</f>
      </c>
      <c r="N95" s="12">
        <f>IF(K95="","",IF(O95="অকৃতকার্য",0,VLOOKUP(L95,'বিষয় ও গ্রেড'!$E$4:$G$10,3,1)))</f>
      </c>
      <c r="O95" s="12">
        <f>IF(K95="","",IF(SUMPRODUCT((C$4:J$4&lt;&gt;"")*(C95:J95&lt;&gt;"")*(C95:J95&lt;C$6:J$6))&gt;0,"অকৃতকার্য","পাস"))</f>
      </c>
      <c r="P95" s="12">
        <f>IF(OR(K95="",O95&lt;&gt;"পাস"),"",COUNTIFS($O$7:$O$206,"পাস",$K$7:$K$206,"&gt;"&amp;K95)+1)</f>
      </c>
    </row>
    <row r="96" spans="1:16" x14ac:dyDescent="0.25">
      <c r="A96" s="12"/>
      <c r="B96" s="13"/>
      <c r="C96" s="12"/>
      <c r="D96" s="12"/>
      <c r="E96" s="12"/>
      <c r="F96" s="12"/>
      <c r="G96" s="12"/>
      <c r="H96" s="12"/>
      <c r="I96" s="12"/>
      <c r="J96" s="12"/>
      <c r="K96" s="12">
        <f>IF(COUNT(C96:J96)=0,"",SUM(C96:J96))</f>
      </c>
      <c r="L96" s="12">
        <f>IF(K96="","",ROUND(K96/'বিষয় ও গ্রেড'!$B$12*100,2))</f>
      </c>
      <c r="M96" s="12">
        <f>IF(K96="","",IF(O96="অকৃতকার্য",INDEX('বিষয় ও গ্রেড'!$F$4:$F$10,1),VLOOKUP(L96,'বিষয় ও গ্রেড'!$E$4:$G$10,2,1)))</f>
      </c>
      <c r="N96" s="12">
        <f>IF(K96="","",IF(O96="অকৃতকার্য",0,VLOOKUP(L96,'বিষয় ও গ্রেড'!$E$4:$G$10,3,1)))</f>
      </c>
      <c r="O96" s="12">
        <f>IF(K96="","",IF(SUMPRODUCT((C$4:J$4&lt;&gt;"")*(C96:J96&lt;&gt;"")*(C96:J96&lt;C$6:J$6))&gt;0,"অকৃতকার্য","পাস"))</f>
      </c>
      <c r="P96" s="12">
        <f>IF(OR(K96="",O96&lt;&gt;"পাস"),"",COUNTIFS($O$7:$O$206,"পাস",$K$7:$K$206,"&gt;"&amp;K96)+1)</f>
      </c>
    </row>
    <row r="97" spans="1:16" x14ac:dyDescent="0.25">
      <c r="A97" s="12"/>
      <c r="B97" s="13"/>
      <c r="C97" s="12"/>
      <c r="D97" s="12"/>
      <c r="E97" s="12"/>
      <c r="F97" s="12"/>
      <c r="G97" s="12"/>
      <c r="H97" s="12"/>
      <c r="I97" s="12"/>
      <c r="J97" s="12"/>
      <c r="K97" s="12">
        <f>IF(COUNT(C97:J97)=0,"",SUM(C97:J97))</f>
      </c>
      <c r="L97" s="12">
        <f>IF(K97="","",ROUND(K97/'বিষয় ও গ্রেড'!$B$12*100,2))</f>
      </c>
      <c r="M97" s="12">
        <f>IF(K97="","",IF(O97="অকৃতকার্য",INDEX('বিষয় ও গ্রেড'!$F$4:$F$10,1),VLOOKUP(L97,'বিষয় ও গ্রেড'!$E$4:$G$10,2,1)))</f>
      </c>
      <c r="N97" s="12">
        <f>IF(K97="","",IF(O97="অকৃতকার্য",0,VLOOKUP(L97,'বিষয় ও গ্রেড'!$E$4:$G$10,3,1)))</f>
      </c>
      <c r="O97" s="12">
        <f>IF(K97="","",IF(SUMPRODUCT((C$4:J$4&lt;&gt;"")*(C97:J97&lt;&gt;"")*(C97:J97&lt;C$6:J$6))&gt;0,"অকৃতকার্য","পাস"))</f>
      </c>
      <c r="P97" s="12">
        <f>IF(OR(K97="",O97&lt;&gt;"পাস"),"",COUNTIFS($O$7:$O$206,"পাস",$K$7:$K$206,"&gt;"&amp;K97)+1)</f>
      </c>
    </row>
    <row r="98" spans="1:16" x14ac:dyDescent="0.25">
      <c r="A98" s="12"/>
      <c r="B98" s="13"/>
      <c r="C98" s="12"/>
      <c r="D98" s="12"/>
      <c r="E98" s="12"/>
      <c r="F98" s="12"/>
      <c r="G98" s="12"/>
      <c r="H98" s="12"/>
      <c r="I98" s="12"/>
      <c r="J98" s="12"/>
      <c r="K98" s="12">
        <f>IF(COUNT(C98:J98)=0,"",SUM(C98:J98))</f>
      </c>
      <c r="L98" s="12">
        <f>IF(K98="","",ROUND(K98/'বিষয় ও গ্রেড'!$B$12*100,2))</f>
      </c>
      <c r="M98" s="12">
        <f>IF(K98="","",IF(O98="অকৃতকার্য",INDEX('বিষয় ও গ্রেড'!$F$4:$F$10,1),VLOOKUP(L98,'বিষয় ও গ্রেড'!$E$4:$G$10,2,1)))</f>
      </c>
      <c r="N98" s="12">
        <f>IF(K98="","",IF(O98="অকৃতকার্য",0,VLOOKUP(L98,'বিষয় ও গ্রেড'!$E$4:$G$10,3,1)))</f>
      </c>
      <c r="O98" s="12">
        <f>IF(K98="","",IF(SUMPRODUCT((C$4:J$4&lt;&gt;"")*(C98:J98&lt;&gt;"")*(C98:J98&lt;C$6:J$6))&gt;0,"অকৃতকার্য","পাস"))</f>
      </c>
      <c r="P98" s="12">
        <f>IF(OR(K98="",O98&lt;&gt;"পাস"),"",COUNTIFS($O$7:$O$206,"পাস",$K$7:$K$206,"&gt;"&amp;K98)+1)</f>
      </c>
    </row>
    <row r="99" spans="1:16" x14ac:dyDescent="0.25">
      <c r="A99" s="12"/>
      <c r="B99" s="13"/>
      <c r="C99" s="12"/>
      <c r="D99" s="12"/>
      <c r="E99" s="12"/>
      <c r="F99" s="12"/>
      <c r="G99" s="12"/>
      <c r="H99" s="12"/>
      <c r="I99" s="12"/>
      <c r="J99" s="12"/>
      <c r="K99" s="12">
        <f>IF(COUNT(C99:J99)=0,"",SUM(C99:J99))</f>
      </c>
      <c r="L99" s="12">
        <f>IF(K99="","",ROUND(K99/'বিষয় ও গ্রেড'!$B$12*100,2))</f>
      </c>
      <c r="M99" s="12">
        <f>IF(K99="","",IF(O99="অকৃতকার্য",INDEX('বিষয় ও গ্রেড'!$F$4:$F$10,1),VLOOKUP(L99,'বিষয় ও গ্রেড'!$E$4:$G$10,2,1)))</f>
      </c>
      <c r="N99" s="12">
        <f>IF(K99="","",IF(O99="অকৃতকার্য",0,VLOOKUP(L99,'বিষয় ও গ্রেড'!$E$4:$G$10,3,1)))</f>
      </c>
      <c r="O99" s="12">
        <f>IF(K99="","",IF(SUMPRODUCT((C$4:J$4&lt;&gt;"")*(C99:J99&lt;&gt;"")*(C99:J99&lt;C$6:J$6))&gt;0,"অকৃতকার্য","পাস"))</f>
      </c>
      <c r="P99" s="12">
        <f>IF(OR(K99="",O99&lt;&gt;"পাস"),"",COUNTIFS($O$7:$O$206,"পাস",$K$7:$K$206,"&gt;"&amp;K99)+1)</f>
      </c>
    </row>
    <row r="100" spans="1:16" x14ac:dyDescent="0.25">
      <c r="A100" s="12"/>
      <c r="B100" s="13"/>
      <c r="C100" s="12"/>
      <c r="D100" s="12"/>
      <c r="E100" s="12"/>
      <c r="F100" s="12"/>
      <c r="G100" s="12"/>
      <c r="H100" s="12"/>
      <c r="I100" s="12"/>
      <c r="J100" s="12"/>
      <c r="K100" s="12">
        <f>IF(COUNT(C100:J100)=0,"",SUM(C100:J100))</f>
      </c>
      <c r="L100" s="12">
        <f>IF(K100="","",ROUND(K100/'বিষয় ও গ্রেড'!$B$12*100,2))</f>
      </c>
      <c r="M100" s="12">
        <f>IF(K100="","",IF(O100="অকৃতকার্য",INDEX('বিষয় ও গ্রেড'!$F$4:$F$10,1),VLOOKUP(L100,'বিষয় ও গ্রেড'!$E$4:$G$10,2,1)))</f>
      </c>
      <c r="N100" s="12">
        <f>IF(K100="","",IF(O100="অকৃতকার্য",0,VLOOKUP(L100,'বিষয় ও গ্রেড'!$E$4:$G$10,3,1)))</f>
      </c>
      <c r="O100" s="12">
        <f>IF(K100="","",IF(SUMPRODUCT((C$4:J$4&lt;&gt;"")*(C100:J100&lt;&gt;"")*(C100:J100&lt;C$6:J$6))&gt;0,"অকৃতকার্য","পাস"))</f>
      </c>
      <c r="P100" s="12">
        <f>IF(OR(K100="",O100&lt;&gt;"পাস"),"",COUNTIFS($O$7:$O$206,"পাস",$K$7:$K$206,"&gt;"&amp;K100)+1)</f>
      </c>
    </row>
    <row r="101" spans="1:16" x14ac:dyDescent="0.25">
      <c r="A101" s="12"/>
      <c r="B101" s="13"/>
      <c r="C101" s="12"/>
      <c r="D101" s="12"/>
      <c r="E101" s="12"/>
      <c r="F101" s="12"/>
      <c r="G101" s="12"/>
      <c r="H101" s="12"/>
      <c r="I101" s="12"/>
      <c r="J101" s="12"/>
      <c r="K101" s="12">
        <f>IF(COUNT(C101:J101)=0,"",SUM(C101:J101))</f>
      </c>
      <c r="L101" s="12">
        <f>IF(K101="","",ROUND(K101/'বিষয় ও গ্রেড'!$B$12*100,2))</f>
      </c>
      <c r="M101" s="12">
        <f>IF(K101="","",IF(O101="অকৃতকার্য",INDEX('বিষয় ও গ্রেড'!$F$4:$F$10,1),VLOOKUP(L101,'বিষয় ও গ্রেড'!$E$4:$G$10,2,1)))</f>
      </c>
      <c r="N101" s="12">
        <f>IF(K101="","",IF(O101="অকৃতকার্য",0,VLOOKUP(L101,'বিষয় ও গ্রেড'!$E$4:$G$10,3,1)))</f>
      </c>
      <c r="O101" s="12">
        <f>IF(K101="","",IF(SUMPRODUCT((C$4:J$4&lt;&gt;"")*(C101:J101&lt;&gt;"")*(C101:J101&lt;C$6:J$6))&gt;0,"অকৃতকার্য","পাস"))</f>
      </c>
      <c r="P101" s="12">
        <f>IF(OR(K101="",O101&lt;&gt;"পাস"),"",COUNTIFS($O$7:$O$206,"পাস",$K$7:$K$206,"&gt;"&amp;K101)+1)</f>
      </c>
    </row>
    <row r="102" spans="1:16" x14ac:dyDescent="0.25">
      <c r="A102" s="12"/>
      <c r="B102" s="13"/>
      <c r="C102" s="12"/>
      <c r="D102" s="12"/>
      <c r="E102" s="12"/>
      <c r="F102" s="12"/>
      <c r="G102" s="12"/>
      <c r="H102" s="12"/>
      <c r="I102" s="12"/>
      <c r="J102" s="12"/>
      <c r="K102" s="12">
        <f>IF(COUNT(C102:J102)=0,"",SUM(C102:J102))</f>
      </c>
      <c r="L102" s="12">
        <f>IF(K102="","",ROUND(K102/'বিষয় ও গ্রেড'!$B$12*100,2))</f>
      </c>
      <c r="M102" s="12">
        <f>IF(K102="","",IF(O102="অকৃতকার্য",INDEX('বিষয় ও গ্রেড'!$F$4:$F$10,1),VLOOKUP(L102,'বিষয় ও গ্রেড'!$E$4:$G$10,2,1)))</f>
      </c>
      <c r="N102" s="12">
        <f>IF(K102="","",IF(O102="অকৃতকার্য",0,VLOOKUP(L102,'বিষয় ও গ্রেড'!$E$4:$G$10,3,1)))</f>
      </c>
      <c r="O102" s="12">
        <f>IF(K102="","",IF(SUMPRODUCT((C$4:J$4&lt;&gt;"")*(C102:J102&lt;&gt;"")*(C102:J102&lt;C$6:J$6))&gt;0,"অকৃতকার্য","পাস"))</f>
      </c>
      <c r="P102" s="12">
        <f>IF(OR(K102="",O102&lt;&gt;"পাস"),"",COUNTIFS($O$7:$O$206,"পাস",$K$7:$K$206,"&gt;"&amp;K102)+1)</f>
      </c>
    </row>
    <row r="103" spans="1:16" x14ac:dyDescent="0.25">
      <c r="A103" s="12"/>
      <c r="B103" s="13"/>
      <c r="C103" s="12"/>
      <c r="D103" s="12"/>
      <c r="E103" s="12"/>
      <c r="F103" s="12"/>
      <c r="G103" s="12"/>
      <c r="H103" s="12"/>
      <c r="I103" s="12"/>
      <c r="J103" s="12"/>
      <c r="K103" s="12">
        <f>IF(COUNT(C103:J103)=0,"",SUM(C103:J103))</f>
      </c>
      <c r="L103" s="12">
        <f>IF(K103="","",ROUND(K103/'বিষয় ও গ্রেড'!$B$12*100,2))</f>
      </c>
      <c r="M103" s="12">
        <f>IF(K103="","",IF(O103="অকৃতকার্য",INDEX('বিষয় ও গ্রেড'!$F$4:$F$10,1),VLOOKUP(L103,'বিষয় ও গ্রেড'!$E$4:$G$10,2,1)))</f>
      </c>
      <c r="N103" s="12">
        <f>IF(K103="","",IF(O103="অকৃতকার্য",0,VLOOKUP(L103,'বিষয় ও গ্রেড'!$E$4:$G$10,3,1)))</f>
      </c>
      <c r="O103" s="12">
        <f>IF(K103="","",IF(SUMPRODUCT((C$4:J$4&lt;&gt;"")*(C103:J103&lt;&gt;"")*(C103:J103&lt;C$6:J$6))&gt;0,"অকৃতকার্য","পাস"))</f>
      </c>
      <c r="P103" s="12">
        <f>IF(OR(K103="",O103&lt;&gt;"পাস"),"",COUNTIFS($O$7:$O$206,"পাস",$K$7:$K$206,"&gt;"&amp;K103)+1)</f>
      </c>
    </row>
    <row r="104" spans="1:16" x14ac:dyDescent="0.25">
      <c r="A104" s="12"/>
      <c r="B104" s="13"/>
      <c r="C104" s="12"/>
      <c r="D104" s="12"/>
      <c r="E104" s="12"/>
      <c r="F104" s="12"/>
      <c r="G104" s="12"/>
      <c r="H104" s="12"/>
      <c r="I104" s="12"/>
      <c r="J104" s="12"/>
      <c r="K104" s="12">
        <f>IF(COUNT(C104:J104)=0,"",SUM(C104:J104))</f>
      </c>
      <c r="L104" s="12">
        <f>IF(K104="","",ROUND(K104/'বিষয় ও গ্রেড'!$B$12*100,2))</f>
      </c>
      <c r="M104" s="12">
        <f>IF(K104="","",IF(O104="অকৃতকার্য",INDEX('বিষয় ও গ্রেড'!$F$4:$F$10,1),VLOOKUP(L104,'বিষয় ও গ্রেড'!$E$4:$G$10,2,1)))</f>
      </c>
      <c r="N104" s="12">
        <f>IF(K104="","",IF(O104="অকৃতকার্য",0,VLOOKUP(L104,'বিষয় ও গ্রেড'!$E$4:$G$10,3,1)))</f>
      </c>
      <c r="O104" s="12">
        <f>IF(K104="","",IF(SUMPRODUCT((C$4:J$4&lt;&gt;"")*(C104:J104&lt;&gt;"")*(C104:J104&lt;C$6:J$6))&gt;0,"অকৃতকার্য","পাস"))</f>
      </c>
      <c r="P104" s="12">
        <f>IF(OR(K104="",O104&lt;&gt;"পাস"),"",COUNTIFS($O$7:$O$206,"পাস",$K$7:$K$206,"&gt;"&amp;K104)+1)</f>
      </c>
    </row>
    <row r="105" spans="1:16" x14ac:dyDescent="0.25">
      <c r="A105" s="12"/>
      <c r="B105" s="13"/>
      <c r="C105" s="12"/>
      <c r="D105" s="12"/>
      <c r="E105" s="12"/>
      <c r="F105" s="12"/>
      <c r="G105" s="12"/>
      <c r="H105" s="12"/>
      <c r="I105" s="12"/>
      <c r="J105" s="12"/>
      <c r="K105" s="12">
        <f>IF(COUNT(C105:J105)=0,"",SUM(C105:J105))</f>
      </c>
      <c r="L105" s="12">
        <f>IF(K105="","",ROUND(K105/'বিষয় ও গ্রেড'!$B$12*100,2))</f>
      </c>
      <c r="M105" s="12">
        <f>IF(K105="","",IF(O105="অকৃতকার্য",INDEX('বিষয় ও গ্রেড'!$F$4:$F$10,1),VLOOKUP(L105,'বিষয় ও গ্রেড'!$E$4:$G$10,2,1)))</f>
      </c>
      <c r="N105" s="12">
        <f>IF(K105="","",IF(O105="অকৃতকার্য",0,VLOOKUP(L105,'বিষয় ও গ্রেড'!$E$4:$G$10,3,1)))</f>
      </c>
      <c r="O105" s="12">
        <f>IF(K105="","",IF(SUMPRODUCT((C$4:J$4&lt;&gt;"")*(C105:J105&lt;&gt;"")*(C105:J105&lt;C$6:J$6))&gt;0,"অকৃতকার্য","পাস"))</f>
      </c>
      <c r="P105" s="12">
        <f>IF(OR(K105="",O105&lt;&gt;"পাস"),"",COUNTIFS($O$7:$O$206,"পাস",$K$7:$K$206,"&gt;"&amp;K105)+1)</f>
      </c>
    </row>
    <row r="106" spans="1:16" x14ac:dyDescent="0.25">
      <c r="A106" s="12"/>
      <c r="B106" s="13"/>
      <c r="C106" s="12"/>
      <c r="D106" s="12"/>
      <c r="E106" s="12"/>
      <c r="F106" s="12"/>
      <c r="G106" s="12"/>
      <c r="H106" s="12"/>
      <c r="I106" s="12"/>
      <c r="J106" s="12"/>
      <c r="K106" s="12">
        <f>IF(COUNT(C106:J106)=0,"",SUM(C106:J106))</f>
      </c>
      <c r="L106" s="12">
        <f>IF(K106="","",ROUND(K106/'বিষয় ও গ্রেড'!$B$12*100,2))</f>
      </c>
      <c r="M106" s="12">
        <f>IF(K106="","",IF(O106="অকৃতকার্য",INDEX('বিষয় ও গ্রেড'!$F$4:$F$10,1),VLOOKUP(L106,'বিষয় ও গ্রেড'!$E$4:$G$10,2,1)))</f>
      </c>
      <c r="N106" s="12">
        <f>IF(K106="","",IF(O106="অকৃতকার্য",0,VLOOKUP(L106,'বিষয় ও গ্রেড'!$E$4:$G$10,3,1)))</f>
      </c>
      <c r="O106" s="12">
        <f>IF(K106="","",IF(SUMPRODUCT((C$4:J$4&lt;&gt;"")*(C106:J106&lt;&gt;"")*(C106:J106&lt;C$6:J$6))&gt;0,"অকৃতকার্য","পাস"))</f>
      </c>
      <c r="P106" s="12">
        <f>IF(OR(K106="",O106&lt;&gt;"পাস"),"",COUNTIFS($O$7:$O$206,"পাস",$K$7:$K$206,"&gt;"&amp;K106)+1)</f>
      </c>
    </row>
    <row r="107" spans="1:16" x14ac:dyDescent="0.25">
      <c r="A107" s="12"/>
      <c r="B107" s="13"/>
      <c r="C107" s="12"/>
      <c r="D107" s="12"/>
      <c r="E107" s="12"/>
      <c r="F107" s="12"/>
      <c r="G107" s="12"/>
      <c r="H107" s="12"/>
      <c r="I107" s="12"/>
      <c r="J107" s="12"/>
      <c r="K107" s="12">
        <f>IF(COUNT(C107:J107)=0,"",SUM(C107:J107))</f>
      </c>
      <c r="L107" s="12">
        <f>IF(K107="","",ROUND(K107/'বিষয় ও গ্রেড'!$B$12*100,2))</f>
      </c>
      <c r="M107" s="12">
        <f>IF(K107="","",IF(O107="অকৃতকার্য",INDEX('বিষয় ও গ্রেড'!$F$4:$F$10,1),VLOOKUP(L107,'বিষয় ও গ্রেড'!$E$4:$G$10,2,1)))</f>
      </c>
      <c r="N107" s="12">
        <f>IF(K107="","",IF(O107="অকৃতকার্য",0,VLOOKUP(L107,'বিষয় ও গ্রেড'!$E$4:$G$10,3,1)))</f>
      </c>
      <c r="O107" s="12">
        <f>IF(K107="","",IF(SUMPRODUCT((C$4:J$4&lt;&gt;"")*(C107:J107&lt;&gt;"")*(C107:J107&lt;C$6:J$6))&gt;0,"অকৃতকার্য","পাস"))</f>
      </c>
      <c r="P107" s="12">
        <f>IF(OR(K107="",O107&lt;&gt;"পাস"),"",COUNTIFS($O$7:$O$206,"পাস",$K$7:$K$206,"&gt;"&amp;K107)+1)</f>
      </c>
    </row>
    <row r="108" spans="1:16" x14ac:dyDescent="0.25">
      <c r="A108" s="12"/>
      <c r="B108" s="13"/>
      <c r="C108" s="12"/>
      <c r="D108" s="12"/>
      <c r="E108" s="12"/>
      <c r="F108" s="12"/>
      <c r="G108" s="12"/>
      <c r="H108" s="12"/>
      <c r="I108" s="12"/>
      <c r="J108" s="12"/>
      <c r="K108" s="12">
        <f>IF(COUNT(C108:J108)=0,"",SUM(C108:J108))</f>
      </c>
      <c r="L108" s="12">
        <f>IF(K108="","",ROUND(K108/'বিষয় ও গ্রেড'!$B$12*100,2))</f>
      </c>
      <c r="M108" s="12">
        <f>IF(K108="","",IF(O108="অকৃতকার্য",INDEX('বিষয় ও গ্রেড'!$F$4:$F$10,1),VLOOKUP(L108,'বিষয় ও গ্রেড'!$E$4:$G$10,2,1)))</f>
      </c>
      <c r="N108" s="12">
        <f>IF(K108="","",IF(O108="অকৃতকার্য",0,VLOOKUP(L108,'বিষয় ও গ্রেড'!$E$4:$G$10,3,1)))</f>
      </c>
      <c r="O108" s="12">
        <f>IF(K108="","",IF(SUMPRODUCT((C$4:J$4&lt;&gt;"")*(C108:J108&lt;&gt;"")*(C108:J108&lt;C$6:J$6))&gt;0,"অকৃতকার্য","পাস"))</f>
      </c>
      <c r="P108" s="12">
        <f>IF(OR(K108="",O108&lt;&gt;"পাস"),"",COUNTIFS($O$7:$O$206,"পাস",$K$7:$K$206,"&gt;"&amp;K108)+1)</f>
      </c>
    </row>
    <row r="109" spans="1:16" x14ac:dyDescent="0.25">
      <c r="A109" s="12"/>
      <c r="B109" s="13"/>
      <c r="C109" s="12"/>
      <c r="D109" s="12"/>
      <c r="E109" s="12"/>
      <c r="F109" s="12"/>
      <c r="G109" s="12"/>
      <c r="H109" s="12"/>
      <c r="I109" s="12"/>
      <c r="J109" s="12"/>
      <c r="K109" s="12">
        <f>IF(COUNT(C109:J109)=0,"",SUM(C109:J109))</f>
      </c>
      <c r="L109" s="12">
        <f>IF(K109="","",ROUND(K109/'বিষয় ও গ্রেড'!$B$12*100,2))</f>
      </c>
      <c r="M109" s="12">
        <f>IF(K109="","",IF(O109="অকৃতকার্য",INDEX('বিষয় ও গ্রেড'!$F$4:$F$10,1),VLOOKUP(L109,'বিষয় ও গ্রেড'!$E$4:$G$10,2,1)))</f>
      </c>
      <c r="N109" s="12">
        <f>IF(K109="","",IF(O109="অকৃতকার্য",0,VLOOKUP(L109,'বিষয় ও গ্রেড'!$E$4:$G$10,3,1)))</f>
      </c>
      <c r="O109" s="12">
        <f>IF(K109="","",IF(SUMPRODUCT((C$4:J$4&lt;&gt;"")*(C109:J109&lt;&gt;"")*(C109:J109&lt;C$6:J$6))&gt;0,"অকৃতকার্য","পাস"))</f>
      </c>
      <c r="P109" s="12">
        <f>IF(OR(K109="",O109&lt;&gt;"পাস"),"",COUNTIFS($O$7:$O$206,"পাস",$K$7:$K$206,"&gt;"&amp;K109)+1)</f>
      </c>
    </row>
    <row r="110" spans="1:16" x14ac:dyDescent="0.25">
      <c r="A110" s="12"/>
      <c r="B110" s="13"/>
      <c r="C110" s="12"/>
      <c r="D110" s="12"/>
      <c r="E110" s="12"/>
      <c r="F110" s="12"/>
      <c r="G110" s="12"/>
      <c r="H110" s="12"/>
      <c r="I110" s="12"/>
      <c r="J110" s="12"/>
      <c r="K110" s="12">
        <f>IF(COUNT(C110:J110)=0,"",SUM(C110:J110))</f>
      </c>
      <c r="L110" s="12">
        <f>IF(K110="","",ROUND(K110/'বিষয় ও গ্রেড'!$B$12*100,2))</f>
      </c>
      <c r="M110" s="12">
        <f>IF(K110="","",IF(O110="অকৃতকার্য",INDEX('বিষয় ও গ্রেড'!$F$4:$F$10,1),VLOOKUP(L110,'বিষয় ও গ্রেড'!$E$4:$G$10,2,1)))</f>
      </c>
      <c r="N110" s="12">
        <f>IF(K110="","",IF(O110="অকৃতকার্য",0,VLOOKUP(L110,'বিষয় ও গ্রেড'!$E$4:$G$10,3,1)))</f>
      </c>
      <c r="O110" s="12">
        <f>IF(K110="","",IF(SUMPRODUCT((C$4:J$4&lt;&gt;"")*(C110:J110&lt;&gt;"")*(C110:J110&lt;C$6:J$6))&gt;0,"অকৃতকার্য","পাস"))</f>
      </c>
      <c r="P110" s="12">
        <f>IF(OR(K110="",O110&lt;&gt;"পাস"),"",COUNTIFS($O$7:$O$206,"পাস",$K$7:$K$206,"&gt;"&amp;K110)+1)</f>
      </c>
    </row>
    <row r="111" spans="1:16" x14ac:dyDescent="0.25">
      <c r="A111" s="12"/>
      <c r="B111" s="13"/>
      <c r="C111" s="12"/>
      <c r="D111" s="12"/>
      <c r="E111" s="12"/>
      <c r="F111" s="12"/>
      <c r="G111" s="12"/>
      <c r="H111" s="12"/>
      <c r="I111" s="12"/>
      <c r="J111" s="12"/>
      <c r="K111" s="12">
        <f>IF(COUNT(C111:J111)=0,"",SUM(C111:J111))</f>
      </c>
      <c r="L111" s="12">
        <f>IF(K111="","",ROUND(K111/'বিষয় ও গ্রেড'!$B$12*100,2))</f>
      </c>
      <c r="M111" s="12">
        <f>IF(K111="","",IF(O111="অকৃতকার্য",INDEX('বিষয় ও গ্রেড'!$F$4:$F$10,1),VLOOKUP(L111,'বিষয় ও গ্রেড'!$E$4:$G$10,2,1)))</f>
      </c>
      <c r="N111" s="12">
        <f>IF(K111="","",IF(O111="অকৃতকার্য",0,VLOOKUP(L111,'বিষয় ও গ্রেড'!$E$4:$G$10,3,1)))</f>
      </c>
      <c r="O111" s="12">
        <f>IF(K111="","",IF(SUMPRODUCT((C$4:J$4&lt;&gt;"")*(C111:J111&lt;&gt;"")*(C111:J111&lt;C$6:J$6))&gt;0,"অকৃতকার্য","পাস"))</f>
      </c>
      <c r="P111" s="12">
        <f>IF(OR(K111="",O111&lt;&gt;"পাস"),"",COUNTIFS($O$7:$O$206,"পাস",$K$7:$K$206,"&gt;"&amp;K111)+1)</f>
      </c>
    </row>
    <row r="112" spans="1:16" x14ac:dyDescent="0.25">
      <c r="A112" s="12"/>
      <c r="B112" s="13"/>
      <c r="C112" s="12"/>
      <c r="D112" s="12"/>
      <c r="E112" s="12"/>
      <c r="F112" s="12"/>
      <c r="G112" s="12"/>
      <c r="H112" s="12"/>
      <c r="I112" s="12"/>
      <c r="J112" s="12"/>
      <c r="K112" s="12">
        <f>IF(COUNT(C112:J112)=0,"",SUM(C112:J112))</f>
      </c>
      <c r="L112" s="12">
        <f>IF(K112="","",ROUND(K112/'বিষয় ও গ্রেড'!$B$12*100,2))</f>
      </c>
      <c r="M112" s="12">
        <f>IF(K112="","",IF(O112="অকৃতকার্য",INDEX('বিষয় ও গ্রেড'!$F$4:$F$10,1),VLOOKUP(L112,'বিষয় ও গ্রেড'!$E$4:$G$10,2,1)))</f>
      </c>
      <c r="N112" s="12">
        <f>IF(K112="","",IF(O112="অকৃতকার্য",0,VLOOKUP(L112,'বিষয় ও গ্রেড'!$E$4:$G$10,3,1)))</f>
      </c>
      <c r="O112" s="12">
        <f>IF(K112="","",IF(SUMPRODUCT((C$4:J$4&lt;&gt;"")*(C112:J112&lt;&gt;"")*(C112:J112&lt;C$6:J$6))&gt;0,"অকৃতকার্য","পাস"))</f>
      </c>
      <c r="P112" s="12">
        <f>IF(OR(K112="",O112&lt;&gt;"পাস"),"",COUNTIFS($O$7:$O$206,"পাস",$K$7:$K$206,"&gt;"&amp;K112)+1)</f>
      </c>
    </row>
    <row r="113" spans="1:16" x14ac:dyDescent="0.25">
      <c r="A113" s="12"/>
      <c r="B113" s="13"/>
      <c r="C113" s="12"/>
      <c r="D113" s="12"/>
      <c r="E113" s="12"/>
      <c r="F113" s="12"/>
      <c r="G113" s="12"/>
      <c r="H113" s="12"/>
      <c r="I113" s="12"/>
      <c r="J113" s="12"/>
      <c r="K113" s="12">
        <f>IF(COUNT(C113:J113)=0,"",SUM(C113:J113))</f>
      </c>
      <c r="L113" s="12">
        <f>IF(K113="","",ROUND(K113/'বিষয় ও গ্রেড'!$B$12*100,2))</f>
      </c>
      <c r="M113" s="12">
        <f>IF(K113="","",IF(O113="অকৃতকার্য",INDEX('বিষয় ও গ্রেড'!$F$4:$F$10,1),VLOOKUP(L113,'বিষয় ও গ্রেড'!$E$4:$G$10,2,1)))</f>
      </c>
      <c r="N113" s="12">
        <f>IF(K113="","",IF(O113="অকৃতকার্য",0,VLOOKUP(L113,'বিষয় ও গ্রেড'!$E$4:$G$10,3,1)))</f>
      </c>
      <c r="O113" s="12">
        <f>IF(K113="","",IF(SUMPRODUCT((C$4:J$4&lt;&gt;"")*(C113:J113&lt;&gt;"")*(C113:J113&lt;C$6:J$6))&gt;0,"অকৃতকার্য","পাস"))</f>
      </c>
      <c r="P113" s="12">
        <f>IF(OR(K113="",O113&lt;&gt;"পাস"),"",COUNTIFS($O$7:$O$206,"পাস",$K$7:$K$206,"&gt;"&amp;K113)+1)</f>
      </c>
    </row>
    <row r="114" spans="1:16" x14ac:dyDescent="0.25">
      <c r="A114" s="12"/>
      <c r="B114" s="13"/>
      <c r="C114" s="12"/>
      <c r="D114" s="12"/>
      <c r="E114" s="12"/>
      <c r="F114" s="12"/>
      <c r="G114" s="12"/>
      <c r="H114" s="12"/>
      <c r="I114" s="12"/>
      <c r="J114" s="12"/>
      <c r="K114" s="12">
        <f>IF(COUNT(C114:J114)=0,"",SUM(C114:J114))</f>
      </c>
      <c r="L114" s="12">
        <f>IF(K114="","",ROUND(K114/'বিষয় ও গ্রেড'!$B$12*100,2))</f>
      </c>
      <c r="M114" s="12">
        <f>IF(K114="","",IF(O114="অকৃতকার্য",INDEX('বিষয় ও গ্রেড'!$F$4:$F$10,1),VLOOKUP(L114,'বিষয় ও গ্রেড'!$E$4:$G$10,2,1)))</f>
      </c>
      <c r="N114" s="12">
        <f>IF(K114="","",IF(O114="অকৃতকার্য",0,VLOOKUP(L114,'বিষয় ও গ্রেড'!$E$4:$G$10,3,1)))</f>
      </c>
      <c r="O114" s="12">
        <f>IF(K114="","",IF(SUMPRODUCT((C$4:J$4&lt;&gt;"")*(C114:J114&lt;&gt;"")*(C114:J114&lt;C$6:J$6))&gt;0,"অকৃতকার্য","পাস"))</f>
      </c>
      <c r="P114" s="12">
        <f>IF(OR(K114="",O114&lt;&gt;"পাস"),"",COUNTIFS($O$7:$O$206,"পাস",$K$7:$K$206,"&gt;"&amp;K114)+1)</f>
      </c>
    </row>
    <row r="115" spans="1:16" x14ac:dyDescent="0.25">
      <c r="A115" s="12"/>
      <c r="B115" s="13"/>
      <c r="C115" s="12"/>
      <c r="D115" s="12"/>
      <c r="E115" s="12"/>
      <c r="F115" s="12"/>
      <c r="G115" s="12"/>
      <c r="H115" s="12"/>
      <c r="I115" s="12"/>
      <c r="J115" s="12"/>
      <c r="K115" s="12">
        <f>IF(COUNT(C115:J115)=0,"",SUM(C115:J115))</f>
      </c>
      <c r="L115" s="12">
        <f>IF(K115="","",ROUND(K115/'বিষয় ও গ্রেড'!$B$12*100,2))</f>
      </c>
      <c r="M115" s="12">
        <f>IF(K115="","",IF(O115="অকৃতকার্য",INDEX('বিষয় ও গ্রেড'!$F$4:$F$10,1),VLOOKUP(L115,'বিষয় ও গ্রেড'!$E$4:$G$10,2,1)))</f>
      </c>
      <c r="N115" s="12">
        <f>IF(K115="","",IF(O115="অকৃতকার্য",0,VLOOKUP(L115,'বিষয় ও গ্রেড'!$E$4:$G$10,3,1)))</f>
      </c>
      <c r="O115" s="12">
        <f>IF(K115="","",IF(SUMPRODUCT((C$4:J$4&lt;&gt;"")*(C115:J115&lt;&gt;"")*(C115:J115&lt;C$6:J$6))&gt;0,"অকৃতকার্য","পাস"))</f>
      </c>
      <c r="P115" s="12">
        <f>IF(OR(K115="",O115&lt;&gt;"পাস"),"",COUNTIFS($O$7:$O$206,"পাস",$K$7:$K$206,"&gt;"&amp;K115)+1)</f>
      </c>
    </row>
    <row r="116" spans="1:16" x14ac:dyDescent="0.25">
      <c r="A116" s="12"/>
      <c r="B116" s="13"/>
      <c r="C116" s="12"/>
      <c r="D116" s="12"/>
      <c r="E116" s="12"/>
      <c r="F116" s="12"/>
      <c r="G116" s="12"/>
      <c r="H116" s="12"/>
      <c r="I116" s="12"/>
      <c r="J116" s="12"/>
      <c r="K116" s="12">
        <f>IF(COUNT(C116:J116)=0,"",SUM(C116:J116))</f>
      </c>
      <c r="L116" s="12">
        <f>IF(K116="","",ROUND(K116/'বিষয় ও গ্রেড'!$B$12*100,2))</f>
      </c>
      <c r="M116" s="12">
        <f>IF(K116="","",IF(O116="অকৃতকার্য",INDEX('বিষয় ও গ্রেড'!$F$4:$F$10,1),VLOOKUP(L116,'বিষয় ও গ্রেড'!$E$4:$G$10,2,1)))</f>
      </c>
      <c r="N116" s="12">
        <f>IF(K116="","",IF(O116="অকৃতকার্য",0,VLOOKUP(L116,'বিষয় ও গ্রেড'!$E$4:$G$10,3,1)))</f>
      </c>
      <c r="O116" s="12">
        <f>IF(K116="","",IF(SUMPRODUCT((C$4:J$4&lt;&gt;"")*(C116:J116&lt;&gt;"")*(C116:J116&lt;C$6:J$6))&gt;0,"অকৃতকার্য","পাস"))</f>
      </c>
      <c r="P116" s="12">
        <f>IF(OR(K116="",O116&lt;&gt;"পাস"),"",COUNTIFS($O$7:$O$206,"পাস",$K$7:$K$206,"&gt;"&amp;K116)+1)</f>
      </c>
    </row>
    <row r="117" spans="1:16" x14ac:dyDescent="0.25">
      <c r="A117" s="12"/>
      <c r="B117" s="13"/>
      <c r="C117" s="12"/>
      <c r="D117" s="12"/>
      <c r="E117" s="12"/>
      <c r="F117" s="12"/>
      <c r="G117" s="12"/>
      <c r="H117" s="12"/>
      <c r="I117" s="12"/>
      <c r="J117" s="12"/>
      <c r="K117" s="12">
        <f>IF(COUNT(C117:J117)=0,"",SUM(C117:J117))</f>
      </c>
      <c r="L117" s="12">
        <f>IF(K117="","",ROUND(K117/'বিষয় ও গ্রেড'!$B$12*100,2))</f>
      </c>
      <c r="M117" s="12">
        <f>IF(K117="","",IF(O117="অকৃতকার্য",INDEX('বিষয় ও গ্রেড'!$F$4:$F$10,1),VLOOKUP(L117,'বিষয় ও গ্রেড'!$E$4:$G$10,2,1)))</f>
      </c>
      <c r="N117" s="12">
        <f>IF(K117="","",IF(O117="অকৃতকার্য",0,VLOOKUP(L117,'বিষয় ও গ্রেড'!$E$4:$G$10,3,1)))</f>
      </c>
      <c r="O117" s="12">
        <f>IF(K117="","",IF(SUMPRODUCT((C$4:J$4&lt;&gt;"")*(C117:J117&lt;&gt;"")*(C117:J117&lt;C$6:J$6))&gt;0,"অকৃতকার্য","পাস"))</f>
      </c>
      <c r="P117" s="12">
        <f>IF(OR(K117="",O117&lt;&gt;"পাস"),"",COUNTIFS($O$7:$O$206,"পাস",$K$7:$K$206,"&gt;"&amp;K117)+1)</f>
      </c>
    </row>
    <row r="118" spans="1:16" x14ac:dyDescent="0.25">
      <c r="A118" s="12"/>
      <c r="B118" s="13"/>
      <c r="C118" s="12"/>
      <c r="D118" s="12"/>
      <c r="E118" s="12"/>
      <c r="F118" s="12"/>
      <c r="G118" s="12"/>
      <c r="H118" s="12"/>
      <c r="I118" s="12"/>
      <c r="J118" s="12"/>
      <c r="K118" s="12">
        <f>IF(COUNT(C118:J118)=0,"",SUM(C118:J118))</f>
      </c>
      <c r="L118" s="12">
        <f>IF(K118="","",ROUND(K118/'বিষয় ও গ্রেড'!$B$12*100,2))</f>
      </c>
      <c r="M118" s="12">
        <f>IF(K118="","",IF(O118="অকৃতকার্য",INDEX('বিষয় ও গ্রেড'!$F$4:$F$10,1),VLOOKUP(L118,'বিষয় ও গ্রেড'!$E$4:$G$10,2,1)))</f>
      </c>
      <c r="N118" s="12">
        <f>IF(K118="","",IF(O118="অকৃতকার্য",0,VLOOKUP(L118,'বিষয় ও গ্রেড'!$E$4:$G$10,3,1)))</f>
      </c>
      <c r="O118" s="12">
        <f>IF(K118="","",IF(SUMPRODUCT((C$4:J$4&lt;&gt;"")*(C118:J118&lt;&gt;"")*(C118:J118&lt;C$6:J$6))&gt;0,"অকৃতকার্য","পাস"))</f>
      </c>
      <c r="P118" s="12">
        <f>IF(OR(K118="",O118&lt;&gt;"পাস"),"",COUNTIFS($O$7:$O$206,"পাস",$K$7:$K$206,"&gt;"&amp;K118)+1)</f>
      </c>
    </row>
    <row r="119" spans="1:16" x14ac:dyDescent="0.25">
      <c r="A119" s="12"/>
      <c r="B119" s="13"/>
      <c r="C119" s="12"/>
      <c r="D119" s="12"/>
      <c r="E119" s="12"/>
      <c r="F119" s="12"/>
      <c r="G119" s="12"/>
      <c r="H119" s="12"/>
      <c r="I119" s="12"/>
      <c r="J119" s="12"/>
      <c r="K119" s="12">
        <f>IF(COUNT(C119:J119)=0,"",SUM(C119:J119))</f>
      </c>
      <c r="L119" s="12">
        <f>IF(K119="","",ROUND(K119/'বিষয় ও গ্রেড'!$B$12*100,2))</f>
      </c>
      <c r="M119" s="12">
        <f>IF(K119="","",IF(O119="অকৃতকার্য",INDEX('বিষয় ও গ্রেড'!$F$4:$F$10,1),VLOOKUP(L119,'বিষয় ও গ্রেড'!$E$4:$G$10,2,1)))</f>
      </c>
      <c r="N119" s="12">
        <f>IF(K119="","",IF(O119="অকৃতকার্য",0,VLOOKUP(L119,'বিষয় ও গ্রেড'!$E$4:$G$10,3,1)))</f>
      </c>
      <c r="O119" s="12">
        <f>IF(K119="","",IF(SUMPRODUCT((C$4:J$4&lt;&gt;"")*(C119:J119&lt;&gt;"")*(C119:J119&lt;C$6:J$6))&gt;0,"অকৃতকার্য","পাস"))</f>
      </c>
      <c r="P119" s="12">
        <f>IF(OR(K119="",O119&lt;&gt;"পাস"),"",COUNTIFS($O$7:$O$206,"পাস",$K$7:$K$206,"&gt;"&amp;K119)+1)</f>
      </c>
    </row>
    <row r="120" spans="1:16" x14ac:dyDescent="0.25">
      <c r="A120" s="12"/>
      <c r="B120" s="13"/>
      <c r="C120" s="12"/>
      <c r="D120" s="12"/>
      <c r="E120" s="12"/>
      <c r="F120" s="12"/>
      <c r="G120" s="12"/>
      <c r="H120" s="12"/>
      <c r="I120" s="12"/>
      <c r="J120" s="12"/>
      <c r="K120" s="12">
        <f>IF(COUNT(C120:J120)=0,"",SUM(C120:J120))</f>
      </c>
      <c r="L120" s="12">
        <f>IF(K120="","",ROUND(K120/'বিষয় ও গ্রেড'!$B$12*100,2))</f>
      </c>
      <c r="M120" s="12">
        <f>IF(K120="","",IF(O120="অকৃতকার্য",INDEX('বিষয় ও গ্রেড'!$F$4:$F$10,1),VLOOKUP(L120,'বিষয় ও গ্রেড'!$E$4:$G$10,2,1)))</f>
      </c>
      <c r="N120" s="12">
        <f>IF(K120="","",IF(O120="অকৃতকার্য",0,VLOOKUP(L120,'বিষয় ও গ্রেড'!$E$4:$G$10,3,1)))</f>
      </c>
      <c r="O120" s="12">
        <f>IF(K120="","",IF(SUMPRODUCT((C$4:J$4&lt;&gt;"")*(C120:J120&lt;&gt;"")*(C120:J120&lt;C$6:J$6))&gt;0,"অকৃতকার্য","পাস"))</f>
      </c>
      <c r="P120" s="12">
        <f>IF(OR(K120="",O120&lt;&gt;"পাস"),"",COUNTIFS($O$7:$O$206,"পাস",$K$7:$K$206,"&gt;"&amp;K120)+1)</f>
      </c>
    </row>
    <row r="121" spans="1:16" x14ac:dyDescent="0.25">
      <c r="A121" s="12"/>
      <c r="B121" s="13"/>
      <c r="C121" s="12"/>
      <c r="D121" s="12"/>
      <c r="E121" s="12"/>
      <c r="F121" s="12"/>
      <c r="G121" s="12"/>
      <c r="H121" s="12"/>
      <c r="I121" s="12"/>
      <c r="J121" s="12"/>
      <c r="K121" s="12">
        <f>IF(COUNT(C121:J121)=0,"",SUM(C121:J121))</f>
      </c>
      <c r="L121" s="12">
        <f>IF(K121="","",ROUND(K121/'বিষয় ও গ্রেড'!$B$12*100,2))</f>
      </c>
      <c r="M121" s="12">
        <f>IF(K121="","",IF(O121="অকৃতকার্য",INDEX('বিষয় ও গ্রেড'!$F$4:$F$10,1),VLOOKUP(L121,'বিষয় ও গ্রেড'!$E$4:$G$10,2,1)))</f>
      </c>
      <c r="N121" s="12">
        <f>IF(K121="","",IF(O121="অকৃতকার্য",0,VLOOKUP(L121,'বিষয় ও গ্রেড'!$E$4:$G$10,3,1)))</f>
      </c>
      <c r="O121" s="12">
        <f>IF(K121="","",IF(SUMPRODUCT((C$4:J$4&lt;&gt;"")*(C121:J121&lt;&gt;"")*(C121:J121&lt;C$6:J$6))&gt;0,"অকৃতকার্য","পাস"))</f>
      </c>
      <c r="P121" s="12">
        <f>IF(OR(K121="",O121&lt;&gt;"পাস"),"",COUNTIFS($O$7:$O$206,"পাস",$K$7:$K$206,"&gt;"&amp;K121)+1)</f>
      </c>
    </row>
    <row r="122" spans="1:16" x14ac:dyDescent="0.25">
      <c r="A122" s="12"/>
      <c r="B122" s="13"/>
      <c r="C122" s="12"/>
      <c r="D122" s="12"/>
      <c r="E122" s="12"/>
      <c r="F122" s="12"/>
      <c r="G122" s="12"/>
      <c r="H122" s="12"/>
      <c r="I122" s="12"/>
      <c r="J122" s="12"/>
      <c r="K122" s="12">
        <f>IF(COUNT(C122:J122)=0,"",SUM(C122:J122))</f>
      </c>
      <c r="L122" s="12">
        <f>IF(K122="","",ROUND(K122/'বিষয় ও গ্রেড'!$B$12*100,2))</f>
      </c>
      <c r="M122" s="12">
        <f>IF(K122="","",IF(O122="অকৃতকার্য",INDEX('বিষয় ও গ্রেড'!$F$4:$F$10,1),VLOOKUP(L122,'বিষয় ও গ্রেড'!$E$4:$G$10,2,1)))</f>
      </c>
      <c r="N122" s="12">
        <f>IF(K122="","",IF(O122="অকৃতকার্য",0,VLOOKUP(L122,'বিষয় ও গ্রেড'!$E$4:$G$10,3,1)))</f>
      </c>
      <c r="O122" s="12">
        <f>IF(K122="","",IF(SUMPRODUCT((C$4:J$4&lt;&gt;"")*(C122:J122&lt;&gt;"")*(C122:J122&lt;C$6:J$6))&gt;0,"অকৃতকার্য","পাস"))</f>
      </c>
      <c r="P122" s="12">
        <f>IF(OR(K122="",O122&lt;&gt;"পাস"),"",COUNTIFS($O$7:$O$206,"পাস",$K$7:$K$206,"&gt;"&amp;K122)+1)</f>
      </c>
    </row>
    <row r="123" spans="1:16" x14ac:dyDescent="0.25">
      <c r="A123" s="12"/>
      <c r="B123" s="13"/>
      <c r="C123" s="12"/>
      <c r="D123" s="12"/>
      <c r="E123" s="12"/>
      <c r="F123" s="12"/>
      <c r="G123" s="12"/>
      <c r="H123" s="12"/>
      <c r="I123" s="12"/>
      <c r="J123" s="12"/>
      <c r="K123" s="12">
        <f>IF(COUNT(C123:J123)=0,"",SUM(C123:J123))</f>
      </c>
      <c r="L123" s="12">
        <f>IF(K123="","",ROUND(K123/'বিষয় ও গ্রেড'!$B$12*100,2))</f>
      </c>
      <c r="M123" s="12">
        <f>IF(K123="","",IF(O123="অকৃতকার্য",INDEX('বিষয় ও গ্রেড'!$F$4:$F$10,1),VLOOKUP(L123,'বিষয় ও গ্রেড'!$E$4:$G$10,2,1)))</f>
      </c>
      <c r="N123" s="12">
        <f>IF(K123="","",IF(O123="অকৃতকার্য",0,VLOOKUP(L123,'বিষয় ও গ্রেড'!$E$4:$G$10,3,1)))</f>
      </c>
      <c r="O123" s="12">
        <f>IF(K123="","",IF(SUMPRODUCT((C$4:J$4&lt;&gt;"")*(C123:J123&lt;&gt;"")*(C123:J123&lt;C$6:J$6))&gt;0,"অকৃতকার্য","পাস"))</f>
      </c>
      <c r="P123" s="12">
        <f>IF(OR(K123="",O123&lt;&gt;"পাস"),"",COUNTIFS($O$7:$O$206,"পাস",$K$7:$K$206,"&gt;"&amp;K123)+1)</f>
      </c>
    </row>
    <row r="124" spans="1:16" x14ac:dyDescent="0.25">
      <c r="A124" s="12"/>
      <c r="B124" s="13"/>
      <c r="C124" s="12"/>
      <c r="D124" s="12"/>
      <c r="E124" s="12"/>
      <c r="F124" s="12"/>
      <c r="G124" s="12"/>
      <c r="H124" s="12"/>
      <c r="I124" s="12"/>
      <c r="J124" s="12"/>
      <c r="K124" s="12">
        <f>IF(COUNT(C124:J124)=0,"",SUM(C124:J124))</f>
      </c>
      <c r="L124" s="12">
        <f>IF(K124="","",ROUND(K124/'বিষয় ও গ্রেড'!$B$12*100,2))</f>
      </c>
      <c r="M124" s="12">
        <f>IF(K124="","",IF(O124="অকৃতকার্য",INDEX('বিষয় ও গ্রেড'!$F$4:$F$10,1),VLOOKUP(L124,'বিষয় ও গ্রেড'!$E$4:$G$10,2,1)))</f>
      </c>
      <c r="N124" s="12">
        <f>IF(K124="","",IF(O124="অকৃতকার্য",0,VLOOKUP(L124,'বিষয় ও গ্রেড'!$E$4:$G$10,3,1)))</f>
      </c>
      <c r="O124" s="12">
        <f>IF(K124="","",IF(SUMPRODUCT((C$4:J$4&lt;&gt;"")*(C124:J124&lt;&gt;"")*(C124:J124&lt;C$6:J$6))&gt;0,"অকৃতকার্য","পাস"))</f>
      </c>
      <c r="P124" s="12">
        <f>IF(OR(K124="",O124&lt;&gt;"পাস"),"",COUNTIFS($O$7:$O$206,"পাস",$K$7:$K$206,"&gt;"&amp;K124)+1)</f>
      </c>
    </row>
    <row r="125" spans="1:16" x14ac:dyDescent="0.25">
      <c r="A125" s="12"/>
      <c r="B125" s="13"/>
      <c r="C125" s="12"/>
      <c r="D125" s="12"/>
      <c r="E125" s="12"/>
      <c r="F125" s="12"/>
      <c r="G125" s="12"/>
      <c r="H125" s="12"/>
      <c r="I125" s="12"/>
      <c r="J125" s="12"/>
      <c r="K125" s="12">
        <f>IF(COUNT(C125:J125)=0,"",SUM(C125:J125))</f>
      </c>
      <c r="L125" s="12">
        <f>IF(K125="","",ROUND(K125/'বিষয় ও গ্রেড'!$B$12*100,2))</f>
      </c>
      <c r="M125" s="12">
        <f>IF(K125="","",IF(O125="অকৃতকার্য",INDEX('বিষয় ও গ্রেড'!$F$4:$F$10,1),VLOOKUP(L125,'বিষয় ও গ্রেড'!$E$4:$G$10,2,1)))</f>
      </c>
      <c r="N125" s="12">
        <f>IF(K125="","",IF(O125="অকৃতকার্য",0,VLOOKUP(L125,'বিষয় ও গ্রেড'!$E$4:$G$10,3,1)))</f>
      </c>
      <c r="O125" s="12">
        <f>IF(K125="","",IF(SUMPRODUCT((C$4:J$4&lt;&gt;"")*(C125:J125&lt;&gt;"")*(C125:J125&lt;C$6:J$6))&gt;0,"অকৃতকার্য","পাস"))</f>
      </c>
      <c r="P125" s="12">
        <f>IF(OR(K125="",O125&lt;&gt;"পাস"),"",COUNTIFS($O$7:$O$206,"পাস",$K$7:$K$206,"&gt;"&amp;K125)+1)</f>
      </c>
    </row>
    <row r="126" spans="1:16" x14ac:dyDescent="0.25">
      <c r="A126" s="12"/>
      <c r="B126" s="13"/>
      <c r="C126" s="12"/>
      <c r="D126" s="12"/>
      <c r="E126" s="12"/>
      <c r="F126" s="12"/>
      <c r="G126" s="12"/>
      <c r="H126" s="12"/>
      <c r="I126" s="12"/>
      <c r="J126" s="12"/>
      <c r="K126" s="12">
        <f>IF(COUNT(C126:J126)=0,"",SUM(C126:J126))</f>
      </c>
      <c r="L126" s="12">
        <f>IF(K126="","",ROUND(K126/'বিষয় ও গ্রেড'!$B$12*100,2))</f>
      </c>
      <c r="M126" s="12">
        <f>IF(K126="","",IF(O126="অকৃতকার্য",INDEX('বিষয় ও গ্রেড'!$F$4:$F$10,1),VLOOKUP(L126,'বিষয় ও গ্রেড'!$E$4:$G$10,2,1)))</f>
      </c>
      <c r="N126" s="12">
        <f>IF(K126="","",IF(O126="অকৃতকার্য",0,VLOOKUP(L126,'বিষয় ও গ্রেড'!$E$4:$G$10,3,1)))</f>
      </c>
      <c r="O126" s="12">
        <f>IF(K126="","",IF(SUMPRODUCT((C$4:J$4&lt;&gt;"")*(C126:J126&lt;&gt;"")*(C126:J126&lt;C$6:J$6))&gt;0,"অকৃতকার্য","পাস"))</f>
      </c>
      <c r="P126" s="12">
        <f>IF(OR(K126="",O126&lt;&gt;"পাস"),"",COUNTIFS($O$7:$O$206,"পাস",$K$7:$K$206,"&gt;"&amp;K126)+1)</f>
      </c>
    </row>
    <row r="127" spans="1:16" x14ac:dyDescent="0.25">
      <c r="A127" s="12"/>
      <c r="B127" s="13"/>
      <c r="C127" s="12"/>
      <c r="D127" s="12"/>
      <c r="E127" s="12"/>
      <c r="F127" s="12"/>
      <c r="G127" s="12"/>
      <c r="H127" s="12"/>
      <c r="I127" s="12"/>
      <c r="J127" s="12"/>
      <c r="K127" s="12">
        <f>IF(COUNT(C127:J127)=0,"",SUM(C127:J127))</f>
      </c>
      <c r="L127" s="12">
        <f>IF(K127="","",ROUND(K127/'বিষয় ও গ্রেড'!$B$12*100,2))</f>
      </c>
      <c r="M127" s="12">
        <f>IF(K127="","",IF(O127="অকৃতকার্য",INDEX('বিষয় ও গ্রেড'!$F$4:$F$10,1),VLOOKUP(L127,'বিষয় ও গ্রেড'!$E$4:$G$10,2,1)))</f>
      </c>
      <c r="N127" s="12">
        <f>IF(K127="","",IF(O127="অকৃতকার্য",0,VLOOKUP(L127,'বিষয় ও গ্রেড'!$E$4:$G$10,3,1)))</f>
      </c>
      <c r="O127" s="12">
        <f>IF(K127="","",IF(SUMPRODUCT((C$4:J$4&lt;&gt;"")*(C127:J127&lt;&gt;"")*(C127:J127&lt;C$6:J$6))&gt;0,"অকৃতকার্য","পাস"))</f>
      </c>
      <c r="P127" s="12">
        <f>IF(OR(K127="",O127&lt;&gt;"পাস"),"",COUNTIFS($O$7:$O$206,"পাস",$K$7:$K$206,"&gt;"&amp;K127)+1)</f>
      </c>
    </row>
    <row r="128" spans="1:16" x14ac:dyDescent="0.25">
      <c r="A128" s="12"/>
      <c r="B128" s="13"/>
      <c r="C128" s="12"/>
      <c r="D128" s="12"/>
      <c r="E128" s="12"/>
      <c r="F128" s="12"/>
      <c r="G128" s="12"/>
      <c r="H128" s="12"/>
      <c r="I128" s="12"/>
      <c r="J128" s="12"/>
      <c r="K128" s="12">
        <f>IF(COUNT(C128:J128)=0,"",SUM(C128:J128))</f>
      </c>
      <c r="L128" s="12">
        <f>IF(K128="","",ROUND(K128/'বিষয় ও গ্রেড'!$B$12*100,2))</f>
      </c>
      <c r="M128" s="12">
        <f>IF(K128="","",IF(O128="অকৃতকার্য",INDEX('বিষয় ও গ্রেড'!$F$4:$F$10,1),VLOOKUP(L128,'বিষয় ও গ্রেড'!$E$4:$G$10,2,1)))</f>
      </c>
      <c r="N128" s="12">
        <f>IF(K128="","",IF(O128="অকৃতকার্য",0,VLOOKUP(L128,'বিষয় ও গ্রেড'!$E$4:$G$10,3,1)))</f>
      </c>
      <c r="O128" s="12">
        <f>IF(K128="","",IF(SUMPRODUCT((C$4:J$4&lt;&gt;"")*(C128:J128&lt;&gt;"")*(C128:J128&lt;C$6:J$6))&gt;0,"অকৃতকার্য","পাস"))</f>
      </c>
      <c r="P128" s="12">
        <f>IF(OR(K128="",O128&lt;&gt;"পাস"),"",COUNTIFS($O$7:$O$206,"পাস",$K$7:$K$206,"&gt;"&amp;K128)+1)</f>
      </c>
    </row>
    <row r="129" spans="1:16" x14ac:dyDescent="0.25">
      <c r="A129" s="12"/>
      <c r="B129" s="13"/>
      <c r="C129" s="12"/>
      <c r="D129" s="12"/>
      <c r="E129" s="12"/>
      <c r="F129" s="12"/>
      <c r="G129" s="12"/>
      <c r="H129" s="12"/>
      <c r="I129" s="12"/>
      <c r="J129" s="12"/>
      <c r="K129" s="12">
        <f>IF(COUNT(C129:J129)=0,"",SUM(C129:J129))</f>
      </c>
      <c r="L129" s="12">
        <f>IF(K129="","",ROUND(K129/'বিষয় ও গ্রেড'!$B$12*100,2))</f>
      </c>
      <c r="M129" s="12">
        <f>IF(K129="","",IF(O129="অকৃতকার্য",INDEX('বিষয় ও গ্রেড'!$F$4:$F$10,1),VLOOKUP(L129,'বিষয় ও গ্রেড'!$E$4:$G$10,2,1)))</f>
      </c>
      <c r="N129" s="12">
        <f>IF(K129="","",IF(O129="অকৃতকার্য",0,VLOOKUP(L129,'বিষয় ও গ্রেড'!$E$4:$G$10,3,1)))</f>
      </c>
      <c r="O129" s="12">
        <f>IF(K129="","",IF(SUMPRODUCT((C$4:J$4&lt;&gt;"")*(C129:J129&lt;&gt;"")*(C129:J129&lt;C$6:J$6))&gt;0,"অকৃতকার্য","পাস"))</f>
      </c>
      <c r="P129" s="12">
        <f>IF(OR(K129="",O129&lt;&gt;"পাস"),"",COUNTIFS($O$7:$O$206,"পাস",$K$7:$K$206,"&gt;"&amp;K129)+1)</f>
      </c>
    </row>
    <row r="130" spans="1:16" x14ac:dyDescent="0.25">
      <c r="A130" s="12"/>
      <c r="B130" s="13"/>
      <c r="C130" s="12"/>
      <c r="D130" s="12"/>
      <c r="E130" s="12"/>
      <c r="F130" s="12"/>
      <c r="G130" s="12"/>
      <c r="H130" s="12"/>
      <c r="I130" s="12"/>
      <c r="J130" s="12"/>
      <c r="K130" s="12">
        <f>IF(COUNT(C130:J130)=0,"",SUM(C130:J130))</f>
      </c>
      <c r="L130" s="12">
        <f>IF(K130="","",ROUND(K130/'বিষয় ও গ্রেড'!$B$12*100,2))</f>
      </c>
      <c r="M130" s="12">
        <f>IF(K130="","",IF(O130="অকৃতকার্য",INDEX('বিষয় ও গ্রেড'!$F$4:$F$10,1),VLOOKUP(L130,'বিষয় ও গ্রেড'!$E$4:$G$10,2,1)))</f>
      </c>
      <c r="N130" s="12">
        <f>IF(K130="","",IF(O130="অকৃতকার্য",0,VLOOKUP(L130,'বিষয় ও গ্রেড'!$E$4:$G$10,3,1)))</f>
      </c>
      <c r="O130" s="12">
        <f>IF(K130="","",IF(SUMPRODUCT((C$4:J$4&lt;&gt;"")*(C130:J130&lt;&gt;"")*(C130:J130&lt;C$6:J$6))&gt;0,"অকৃতকার্য","পাস"))</f>
      </c>
      <c r="P130" s="12">
        <f>IF(OR(K130="",O130&lt;&gt;"পাস"),"",COUNTIFS($O$7:$O$206,"পাস",$K$7:$K$206,"&gt;"&amp;K130)+1)</f>
      </c>
    </row>
    <row r="131" spans="1:16" x14ac:dyDescent="0.25">
      <c r="A131" s="12"/>
      <c r="B131" s="13"/>
      <c r="C131" s="12"/>
      <c r="D131" s="12"/>
      <c r="E131" s="12"/>
      <c r="F131" s="12"/>
      <c r="G131" s="12"/>
      <c r="H131" s="12"/>
      <c r="I131" s="12"/>
      <c r="J131" s="12"/>
      <c r="K131" s="12">
        <f>IF(COUNT(C131:J131)=0,"",SUM(C131:J131))</f>
      </c>
      <c r="L131" s="12">
        <f>IF(K131="","",ROUND(K131/'বিষয় ও গ্রেড'!$B$12*100,2))</f>
      </c>
      <c r="M131" s="12">
        <f>IF(K131="","",IF(O131="অকৃতকার্য",INDEX('বিষয় ও গ্রেড'!$F$4:$F$10,1),VLOOKUP(L131,'বিষয় ও গ্রেড'!$E$4:$G$10,2,1)))</f>
      </c>
      <c r="N131" s="12">
        <f>IF(K131="","",IF(O131="অকৃতকার্য",0,VLOOKUP(L131,'বিষয় ও গ্রেড'!$E$4:$G$10,3,1)))</f>
      </c>
      <c r="O131" s="12">
        <f>IF(K131="","",IF(SUMPRODUCT((C$4:J$4&lt;&gt;"")*(C131:J131&lt;&gt;"")*(C131:J131&lt;C$6:J$6))&gt;0,"অকৃতকার্য","পাস"))</f>
      </c>
      <c r="P131" s="12">
        <f>IF(OR(K131="",O131&lt;&gt;"পাস"),"",COUNTIFS($O$7:$O$206,"পাস",$K$7:$K$206,"&gt;"&amp;K131)+1)</f>
      </c>
    </row>
    <row r="132" spans="1:16" x14ac:dyDescent="0.25">
      <c r="A132" s="12"/>
      <c r="B132" s="13"/>
      <c r="C132" s="12"/>
      <c r="D132" s="12"/>
      <c r="E132" s="12"/>
      <c r="F132" s="12"/>
      <c r="G132" s="12"/>
      <c r="H132" s="12"/>
      <c r="I132" s="12"/>
      <c r="J132" s="12"/>
      <c r="K132" s="12">
        <f>IF(COUNT(C132:J132)=0,"",SUM(C132:J132))</f>
      </c>
      <c r="L132" s="12">
        <f>IF(K132="","",ROUND(K132/'বিষয় ও গ্রেড'!$B$12*100,2))</f>
      </c>
      <c r="M132" s="12">
        <f>IF(K132="","",IF(O132="অকৃতকার্য",INDEX('বিষয় ও গ্রেড'!$F$4:$F$10,1),VLOOKUP(L132,'বিষয় ও গ্রেড'!$E$4:$G$10,2,1)))</f>
      </c>
      <c r="N132" s="12">
        <f>IF(K132="","",IF(O132="অকৃতকার্য",0,VLOOKUP(L132,'বিষয় ও গ্রেড'!$E$4:$G$10,3,1)))</f>
      </c>
      <c r="O132" s="12">
        <f>IF(K132="","",IF(SUMPRODUCT((C$4:J$4&lt;&gt;"")*(C132:J132&lt;&gt;"")*(C132:J132&lt;C$6:J$6))&gt;0,"অকৃতকার্য","পাস"))</f>
      </c>
      <c r="P132" s="12">
        <f>IF(OR(K132="",O132&lt;&gt;"পাস"),"",COUNTIFS($O$7:$O$206,"পাস",$K$7:$K$206,"&gt;"&amp;K132)+1)</f>
      </c>
    </row>
    <row r="133" spans="1:16" x14ac:dyDescent="0.25">
      <c r="A133" s="12"/>
      <c r="B133" s="13"/>
      <c r="C133" s="12"/>
      <c r="D133" s="12"/>
      <c r="E133" s="12"/>
      <c r="F133" s="12"/>
      <c r="G133" s="12"/>
      <c r="H133" s="12"/>
      <c r="I133" s="12"/>
      <c r="J133" s="12"/>
      <c r="K133" s="12">
        <f>IF(COUNT(C133:J133)=0,"",SUM(C133:J133))</f>
      </c>
      <c r="L133" s="12">
        <f>IF(K133="","",ROUND(K133/'বিষয় ও গ্রেড'!$B$12*100,2))</f>
      </c>
      <c r="M133" s="12">
        <f>IF(K133="","",IF(O133="অকৃতকার্য",INDEX('বিষয় ও গ্রেড'!$F$4:$F$10,1),VLOOKUP(L133,'বিষয় ও গ্রেড'!$E$4:$G$10,2,1)))</f>
      </c>
      <c r="N133" s="12">
        <f>IF(K133="","",IF(O133="অকৃতকার্য",0,VLOOKUP(L133,'বিষয় ও গ্রেড'!$E$4:$G$10,3,1)))</f>
      </c>
      <c r="O133" s="12">
        <f>IF(K133="","",IF(SUMPRODUCT((C$4:J$4&lt;&gt;"")*(C133:J133&lt;&gt;"")*(C133:J133&lt;C$6:J$6))&gt;0,"অকৃতকার্য","পাস"))</f>
      </c>
      <c r="P133" s="12">
        <f>IF(OR(K133="",O133&lt;&gt;"পাস"),"",COUNTIFS($O$7:$O$206,"পাস",$K$7:$K$206,"&gt;"&amp;K133)+1)</f>
      </c>
    </row>
    <row r="134" spans="1:16" x14ac:dyDescent="0.25">
      <c r="A134" s="12"/>
      <c r="B134" s="13"/>
      <c r="C134" s="12"/>
      <c r="D134" s="12"/>
      <c r="E134" s="12"/>
      <c r="F134" s="12"/>
      <c r="G134" s="12"/>
      <c r="H134" s="12"/>
      <c r="I134" s="12"/>
      <c r="J134" s="12"/>
      <c r="K134" s="12">
        <f>IF(COUNT(C134:J134)=0,"",SUM(C134:J134))</f>
      </c>
      <c r="L134" s="12">
        <f>IF(K134="","",ROUND(K134/'বিষয় ও গ্রেড'!$B$12*100,2))</f>
      </c>
      <c r="M134" s="12">
        <f>IF(K134="","",IF(O134="অকৃতকার্য",INDEX('বিষয় ও গ্রেড'!$F$4:$F$10,1),VLOOKUP(L134,'বিষয় ও গ্রেড'!$E$4:$G$10,2,1)))</f>
      </c>
      <c r="N134" s="12">
        <f>IF(K134="","",IF(O134="অকৃতকার্য",0,VLOOKUP(L134,'বিষয় ও গ্রেড'!$E$4:$G$10,3,1)))</f>
      </c>
      <c r="O134" s="12">
        <f>IF(K134="","",IF(SUMPRODUCT((C$4:J$4&lt;&gt;"")*(C134:J134&lt;&gt;"")*(C134:J134&lt;C$6:J$6))&gt;0,"অকৃতকার্য","পাস"))</f>
      </c>
      <c r="P134" s="12">
        <f>IF(OR(K134="",O134&lt;&gt;"পাস"),"",COUNTIFS($O$7:$O$206,"পাস",$K$7:$K$206,"&gt;"&amp;K134)+1)</f>
      </c>
    </row>
    <row r="135" spans="1:16" x14ac:dyDescent="0.25">
      <c r="A135" s="12"/>
      <c r="B135" s="13"/>
      <c r="C135" s="12"/>
      <c r="D135" s="12"/>
      <c r="E135" s="12"/>
      <c r="F135" s="12"/>
      <c r="G135" s="12"/>
      <c r="H135" s="12"/>
      <c r="I135" s="12"/>
      <c r="J135" s="12"/>
      <c r="K135" s="12">
        <f>IF(COUNT(C135:J135)=0,"",SUM(C135:J135))</f>
      </c>
      <c r="L135" s="12">
        <f>IF(K135="","",ROUND(K135/'বিষয় ও গ্রেড'!$B$12*100,2))</f>
      </c>
      <c r="M135" s="12">
        <f>IF(K135="","",IF(O135="অকৃতকার্য",INDEX('বিষয় ও গ্রেড'!$F$4:$F$10,1),VLOOKUP(L135,'বিষয় ও গ্রেড'!$E$4:$G$10,2,1)))</f>
      </c>
      <c r="N135" s="12">
        <f>IF(K135="","",IF(O135="অকৃতকার্য",0,VLOOKUP(L135,'বিষয় ও গ্রেড'!$E$4:$G$10,3,1)))</f>
      </c>
      <c r="O135" s="12">
        <f>IF(K135="","",IF(SUMPRODUCT((C$4:J$4&lt;&gt;"")*(C135:J135&lt;&gt;"")*(C135:J135&lt;C$6:J$6))&gt;0,"অকৃতকার্য","পাস"))</f>
      </c>
      <c r="P135" s="12">
        <f>IF(OR(K135="",O135&lt;&gt;"পাস"),"",COUNTIFS($O$7:$O$206,"পাস",$K$7:$K$206,"&gt;"&amp;K135)+1)</f>
      </c>
    </row>
    <row r="136" spans="1:16" x14ac:dyDescent="0.25">
      <c r="A136" s="12"/>
      <c r="B136" s="13"/>
      <c r="C136" s="12"/>
      <c r="D136" s="12"/>
      <c r="E136" s="12"/>
      <c r="F136" s="12"/>
      <c r="G136" s="12"/>
      <c r="H136" s="12"/>
      <c r="I136" s="12"/>
      <c r="J136" s="12"/>
      <c r="K136" s="12">
        <f>IF(COUNT(C136:J136)=0,"",SUM(C136:J136))</f>
      </c>
      <c r="L136" s="12">
        <f>IF(K136="","",ROUND(K136/'বিষয় ও গ্রেড'!$B$12*100,2))</f>
      </c>
      <c r="M136" s="12">
        <f>IF(K136="","",IF(O136="অকৃতকার্য",INDEX('বিষয় ও গ্রেড'!$F$4:$F$10,1),VLOOKUP(L136,'বিষয় ও গ্রেড'!$E$4:$G$10,2,1)))</f>
      </c>
      <c r="N136" s="12">
        <f>IF(K136="","",IF(O136="অকৃতকার্য",0,VLOOKUP(L136,'বিষয় ও গ্রেড'!$E$4:$G$10,3,1)))</f>
      </c>
      <c r="O136" s="12">
        <f>IF(K136="","",IF(SUMPRODUCT((C$4:J$4&lt;&gt;"")*(C136:J136&lt;&gt;"")*(C136:J136&lt;C$6:J$6))&gt;0,"অকৃতকার্য","পাস"))</f>
      </c>
      <c r="P136" s="12">
        <f>IF(OR(K136="",O136&lt;&gt;"পাস"),"",COUNTIFS($O$7:$O$206,"পাস",$K$7:$K$206,"&gt;"&amp;K136)+1)</f>
      </c>
    </row>
    <row r="137" spans="1:16" x14ac:dyDescent="0.25">
      <c r="A137" s="12"/>
      <c r="B137" s="13"/>
      <c r="C137" s="12"/>
      <c r="D137" s="12"/>
      <c r="E137" s="12"/>
      <c r="F137" s="12"/>
      <c r="G137" s="12"/>
      <c r="H137" s="12"/>
      <c r="I137" s="12"/>
      <c r="J137" s="12"/>
      <c r="K137" s="12">
        <f>IF(COUNT(C137:J137)=0,"",SUM(C137:J137))</f>
      </c>
      <c r="L137" s="12">
        <f>IF(K137="","",ROUND(K137/'বিষয় ও গ্রেড'!$B$12*100,2))</f>
      </c>
      <c r="M137" s="12">
        <f>IF(K137="","",IF(O137="অকৃতকার্য",INDEX('বিষয় ও গ্রেড'!$F$4:$F$10,1),VLOOKUP(L137,'বিষয় ও গ্রেড'!$E$4:$G$10,2,1)))</f>
      </c>
      <c r="N137" s="12">
        <f>IF(K137="","",IF(O137="অকৃতকার্য",0,VLOOKUP(L137,'বিষয় ও গ্রেড'!$E$4:$G$10,3,1)))</f>
      </c>
      <c r="O137" s="12">
        <f>IF(K137="","",IF(SUMPRODUCT((C$4:J$4&lt;&gt;"")*(C137:J137&lt;&gt;"")*(C137:J137&lt;C$6:J$6))&gt;0,"অকৃতকার্য","পাস"))</f>
      </c>
      <c r="P137" s="12">
        <f>IF(OR(K137="",O137&lt;&gt;"পাস"),"",COUNTIFS($O$7:$O$206,"পাস",$K$7:$K$206,"&gt;"&amp;K137)+1)</f>
      </c>
    </row>
    <row r="138" spans="1:16" x14ac:dyDescent="0.25">
      <c r="A138" s="12"/>
      <c r="B138" s="13"/>
      <c r="C138" s="12"/>
      <c r="D138" s="12"/>
      <c r="E138" s="12"/>
      <c r="F138" s="12"/>
      <c r="G138" s="12"/>
      <c r="H138" s="12"/>
      <c r="I138" s="12"/>
      <c r="J138" s="12"/>
      <c r="K138" s="12">
        <f>IF(COUNT(C138:J138)=0,"",SUM(C138:J138))</f>
      </c>
      <c r="L138" s="12">
        <f>IF(K138="","",ROUND(K138/'বিষয় ও গ্রেড'!$B$12*100,2))</f>
      </c>
      <c r="M138" s="12">
        <f>IF(K138="","",IF(O138="অকৃতকার্য",INDEX('বিষয় ও গ্রেড'!$F$4:$F$10,1),VLOOKUP(L138,'বিষয় ও গ্রেড'!$E$4:$G$10,2,1)))</f>
      </c>
      <c r="N138" s="12">
        <f>IF(K138="","",IF(O138="অকৃতকার্য",0,VLOOKUP(L138,'বিষয় ও গ্রেড'!$E$4:$G$10,3,1)))</f>
      </c>
      <c r="O138" s="12">
        <f>IF(K138="","",IF(SUMPRODUCT((C$4:J$4&lt;&gt;"")*(C138:J138&lt;&gt;"")*(C138:J138&lt;C$6:J$6))&gt;0,"অকৃতকার্য","পাস"))</f>
      </c>
      <c r="P138" s="12">
        <f>IF(OR(K138="",O138&lt;&gt;"পাস"),"",COUNTIFS($O$7:$O$206,"পাস",$K$7:$K$206,"&gt;"&amp;K138)+1)</f>
      </c>
    </row>
    <row r="139" spans="1:16" x14ac:dyDescent="0.25">
      <c r="A139" s="12"/>
      <c r="B139" s="13"/>
      <c r="C139" s="12"/>
      <c r="D139" s="12"/>
      <c r="E139" s="12"/>
      <c r="F139" s="12"/>
      <c r="G139" s="12"/>
      <c r="H139" s="12"/>
      <c r="I139" s="12"/>
      <c r="J139" s="12"/>
      <c r="K139" s="12">
        <f>IF(COUNT(C139:J139)=0,"",SUM(C139:J139))</f>
      </c>
      <c r="L139" s="12">
        <f>IF(K139="","",ROUND(K139/'বিষয় ও গ্রেড'!$B$12*100,2))</f>
      </c>
      <c r="M139" s="12">
        <f>IF(K139="","",IF(O139="অকৃতকার্য",INDEX('বিষয় ও গ্রেড'!$F$4:$F$10,1),VLOOKUP(L139,'বিষয় ও গ্রেড'!$E$4:$G$10,2,1)))</f>
      </c>
      <c r="N139" s="12">
        <f>IF(K139="","",IF(O139="অকৃতকার্য",0,VLOOKUP(L139,'বিষয় ও গ্রেড'!$E$4:$G$10,3,1)))</f>
      </c>
      <c r="O139" s="12">
        <f>IF(K139="","",IF(SUMPRODUCT((C$4:J$4&lt;&gt;"")*(C139:J139&lt;&gt;"")*(C139:J139&lt;C$6:J$6))&gt;0,"অকৃতকার্য","পাস"))</f>
      </c>
      <c r="P139" s="12">
        <f>IF(OR(K139="",O139&lt;&gt;"পাস"),"",COUNTIFS($O$7:$O$206,"পাস",$K$7:$K$206,"&gt;"&amp;K139)+1)</f>
      </c>
    </row>
    <row r="140" spans="1:16" x14ac:dyDescent="0.25">
      <c r="A140" s="12"/>
      <c r="B140" s="13"/>
      <c r="C140" s="12"/>
      <c r="D140" s="12"/>
      <c r="E140" s="12"/>
      <c r="F140" s="12"/>
      <c r="G140" s="12"/>
      <c r="H140" s="12"/>
      <c r="I140" s="12"/>
      <c r="J140" s="12"/>
      <c r="K140" s="12">
        <f>IF(COUNT(C140:J140)=0,"",SUM(C140:J140))</f>
      </c>
      <c r="L140" s="12">
        <f>IF(K140="","",ROUND(K140/'বিষয় ও গ্রেড'!$B$12*100,2))</f>
      </c>
      <c r="M140" s="12">
        <f>IF(K140="","",IF(O140="অকৃতকার্য",INDEX('বিষয় ও গ্রেড'!$F$4:$F$10,1),VLOOKUP(L140,'বিষয় ও গ্রেড'!$E$4:$G$10,2,1)))</f>
      </c>
      <c r="N140" s="12">
        <f>IF(K140="","",IF(O140="অকৃতকার্য",0,VLOOKUP(L140,'বিষয় ও গ্রেড'!$E$4:$G$10,3,1)))</f>
      </c>
      <c r="O140" s="12">
        <f>IF(K140="","",IF(SUMPRODUCT((C$4:J$4&lt;&gt;"")*(C140:J140&lt;&gt;"")*(C140:J140&lt;C$6:J$6))&gt;0,"অকৃতকার্য","পাস"))</f>
      </c>
      <c r="P140" s="12">
        <f>IF(OR(K140="",O140&lt;&gt;"পাস"),"",COUNTIFS($O$7:$O$206,"পাস",$K$7:$K$206,"&gt;"&amp;K140)+1)</f>
      </c>
    </row>
    <row r="141" spans="1:16" x14ac:dyDescent="0.25">
      <c r="A141" s="12"/>
      <c r="B141" s="13"/>
      <c r="C141" s="12"/>
      <c r="D141" s="12"/>
      <c r="E141" s="12"/>
      <c r="F141" s="12"/>
      <c r="G141" s="12"/>
      <c r="H141" s="12"/>
      <c r="I141" s="12"/>
      <c r="J141" s="12"/>
      <c r="K141" s="12">
        <f>IF(COUNT(C141:J141)=0,"",SUM(C141:J141))</f>
      </c>
      <c r="L141" s="12">
        <f>IF(K141="","",ROUND(K141/'বিষয় ও গ্রেড'!$B$12*100,2))</f>
      </c>
      <c r="M141" s="12">
        <f>IF(K141="","",IF(O141="অকৃতকার্য",INDEX('বিষয় ও গ্রেড'!$F$4:$F$10,1),VLOOKUP(L141,'বিষয় ও গ্রেড'!$E$4:$G$10,2,1)))</f>
      </c>
      <c r="N141" s="12">
        <f>IF(K141="","",IF(O141="অকৃতকার্য",0,VLOOKUP(L141,'বিষয় ও গ্রেড'!$E$4:$G$10,3,1)))</f>
      </c>
      <c r="O141" s="12">
        <f>IF(K141="","",IF(SUMPRODUCT((C$4:J$4&lt;&gt;"")*(C141:J141&lt;&gt;"")*(C141:J141&lt;C$6:J$6))&gt;0,"অকৃতকার্য","পাস"))</f>
      </c>
      <c r="P141" s="12">
        <f>IF(OR(K141="",O141&lt;&gt;"পাস"),"",COUNTIFS($O$7:$O$206,"পাস",$K$7:$K$206,"&gt;"&amp;K141)+1)</f>
      </c>
    </row>
    <row r="142" spans="1:16" x14ac:dyDescent="0.25">
      <c r="A142" s="12"/>
      <c r="B142" s="13"/>
      <c r="C142" s="12"/>
      <c r="D142" s="12"/>
      <c r="E142" s="12"/>
      <c r="F142" s="12"/>
      <c r="G142" s="12"/>
      <c r="H142" s="12"/>
      <c r="I142" s="12"/>
      <c r="J142" s="12"/>
      <c r="K142" s="12">
        <f>IF(COUNT(C142:J142)=0,"",SUM(C142:J142))</f>
      </c>
      <c r="L142" s="12">
        <f>IF(K142="","",ROUND(K142/'বিষয় ও গ্রেড'!$B$12*100,2))</f>
      </c>
      <c r="M142" s="12">
        <f>IF(K142="","",IF(O142="অকৃতকার্য",INDEX('বিষয় ও গ্রেড'!$F$4:$F$10,1),VLOOKUP(L142,'বিষয় ও গ্রেড'!$E$4:$G$10,2,1)))</f>
      </c>
      <c r="N142" s="12">
        <f>IF(K142="","",IF(O142="অকৃতকার্য",0,VLOOKUP(L142,'বিষয় ও গ্রেড'!$E$4:$G$10,3,1)))</f>
      </c>
      <c r="O142" s="12">
        <f>IF(K142="","",IF(SUMPRODUCT((C$4:J$4&lt;&gt;"")*(C142:J142&lt;&gt;"")*(C142:J142&lt;C$6:J$6))&gt;0,"অকৃতকার্য","পাস"))</f>
      </c>
      <c r="P142" s="12">
        <f>IF(OR(K142="",O142&lt;&gt;"পাস"),"",COUNTIFS($O$7:$O$206,"পাস",$K$7:$K$206,"&gt;"&amp;K142)+1)</f>
      </c>
    </row>
    <row r="143" spans="1:16" x14ac:dyDescent="0.25">
      <c r="A143" s="12"/>
      <c r="B143" s="13"/>
      <c r="C143" s="12"/>
      <c r="D143" s="12"/>
      <c r="E143" s="12"/>
      <c r="F143" s="12"/>
      <c r="G143" s="12"/>
      <c r="H143" s="12"/>
      <c r="I143" s="12"/>
      <c r="J143" s="12"/>
      <c r="K143" s="12">
        <f>IF(COUNT(C143:J143)=0,"",SUM(C143:J143))</f>
      </c>
      <c r="L143" s="12">
        <f>IF(K143="","",ROUND(K143/'বিষয় ও গ্রেড'!$B$12*100,2))</f>
      </c>
      <c r="M143" s="12">
        <f>IF(K143="","",IF(O143="অকৃতকার্য",INDEX('বিষয় ও গ্রেড'!$F$4:$F$10,1),VLOOKUP(L143,'বিষয় ও গ্রেড'!$E$4:$G$10,2,1)))</f>
      </c>
      <c r="N143" s="12">
        <f>IF(K143="","",IF(O143="অকৃতকার্য",0,VLOOKUP(L143,'বিষয় ও গ্রেড'!$E$4:$G$10,3,1)))</f>
      </c>
      <c r="O143" s="12">
        <f>IF(K143="","",IF(SUMPRODUCT((C$4:J$4&lt;&gt;"")*(C143:J143&lt;&gt;"")*(C143:J143&lt;C$6:J$6))&gt;0,"অকৃতকার্য","পাস"))</f>
      </c>
      <c r="P143" s="12">
        <f>IF(OR(K143="",O143&lt;&gt;"পাস"),"",COUNTIFS($O$7:$O$206,"পাস",$K$7:$K$206,"&gt;"&amp;K143)+1)</f>
      </c>
    </row>
    <row r="144" spans="1:16" x14ac:dyDescent="0.25">
      <c r="A144" s="12"/>
      <c r="B144" s="13"/>
      <c r="C144" s="12"/>
      <c r="D144" s="12"/>
      <c r="E144" s="12"/>
      <c r="F144" s="12"/>
      <c r="G144" s="12"/>
      <c r="H144" s="12"/>
      <c r="I144" s="12"/>
      <c r="J144" s="12"/>
      <c r="K144" s="12">
        <f>IF(COUNT(C144:J144)=0,"",SUM(C144:J144))</f>
      </c>
      <c r="L144" s="12">
        <f>IF(K144="","",ROUND(K144/'বিষয় ও গ্রেড'!$B$12*100,2))</f>
      </c>
      <c r="M144" s="12">
        <f>IF(K144="","",IF(O144="অকৃতকার্য",INDEX('বিষয় ও গ্রেড'!$F$4:$F$10,1),VLOOKUP(L144,'বিষয় ও গ্রেড'!$E$4:$G$10,2,1)))</f>
      </c>
      <c r="N144" s="12">
        <f>IF(K144="","",IF(O144="অকৃতকার্য",0,VLOOKUP(L144,'বিষয় ও গ্রেড'!$E$4:$G$10,3,1)))</f>
      </c>
      <c r="O144" s="12">
        <f>IF(K144="","",IF(SUMPRODUCT((C$4:J$4&lt;&gt;"")*(C144:J144&lt;&gt;"")*(C144:J144&lt;C$6:J$6))&gt;0,"অকৃতকার্য","পাস"))</f>
      </c>
      <c r="P144" s="12">
        <f>IF(OR(K144="",O144&lt;&gt;"পাস"),"",COUNTIFS($O$7:$O$206,"পাস",$K$7:$K$206,"&gt;"&amp;K144)+1)</f>
      </c>
    </row>
    <row r="145" spans="1:16" x14ac:dyDescent="0.25">
      <c r="A145" s="12"/>
      <c r="B145" s="13"/>
      <c r="C145" s="12"/>
      <c r="D145" s="12"/>
      <c r="E145" s="12"/>
      <c r="F145" s="12"/>
      <c r="G145" s="12"/>
      <c r="H145" s="12"/>
      <c r="I145" s="12"/>
      <c r="J145" s="12"/>
      <c r="K145" s="12">
        <f>IF(COUNT(C145:J145)=0,"",SUM(C145:J145))</f>
      </c>
      <c r="L145" s="12">
        <f>IF(K145="","",ROUND(K145/'বিষয় ও গ্রেড'!$B$12*100,2))</f>
      </c>
      <c r="M145" s="12">
        <f>IF(K145="","",IF(O145="অকৃতকার্য",INDEX('বিষয় ও গ্রেড'!$F$4:$F$10,1),VLOOKUP(L145,'বিষয় ও গ্রেড'!$E$4:$G$10,2,1)))</f>
      </c>
      <c r="N145" s="12">
        <f>IF(K145="","",IF(O145="অকৃতকার্য",0,VLOOKUP(L145,'বিষয় ও গ্রেড'!$E$4:$G$10,3,1)))</f>
      </c>
      <c r="O145" s="12">
        <f>IF(K145="","",IF(SUMPRODUCT((C$4:J$4&lt;&gt;"")*(C145:J145&lt;&gt;"")*(C145:J145&lt;C$6:J$6))&gt;0,"অকৃতকার্য","পাস"))</f>
      </c>
      <c r="P145" s="12">
        <f>IF(OR(K145="",O145&lt;&gt;"পাস"),"",COUNTIFS($O$7:$O$206,"পাস",$K$7:$K$206,"&gt;"&amp;K145)+1)</f>
      </c>
    </row>
    <row r="146" spans="1:16" x14ac:dyDescent="0.25">
      <c r="A146" s="12"/>
      <c r="B146" s="13"/>
      <c r="C146" s="12"/>
      <c r="D146" s="12"/>
      <c r="E146" s="12"/>
      <c r="F146" s="12"/>
      <c r="G146" s="12"/>
      <c r="H146" s="12"/>
      <c r="I146" s="12"/>
      <c r="J146" s="12"/>
      <c r="K146" s="12">
        <f>IF(COUNT(C146:J146)=0,"",SUM(C146:J146))</f>
      </c>
      <c r="L146" s="12">
        <f>IF(K146="","",ROUND(K146/'বিষয় ও গ্রেড'!$B$12*100,2))</f>
      </c>
      <c r="M146" s="12">
        <f>IF(K146="","",IF(O146="অকৃতকার্য",INDEX('বিষয় ও গ্রেড'!$F$4:$F$10,1),VLOOKUP(L146,'বিষয় ও গ্রেড'!$E$4:$G$10,2,1)))</f>
      </c>
      <c r="N146" s="12">
        <f>IF(K146="","",IF(O146="অকৃতকার্য",0,VLOOKUP(L146,'বিষয় ও গ্রেড'!$E$4:$G$10,3,1)))</f>
      </c>
      <c r="O146" s="12">
        <f>IF(K146="","",IF(SUMPRODUCT((C$4:J$4&lt;&gt;"")*(C146:J146&lt;&gt;"")*(C146:J146&lt;C$6:J$6))&gt;0,"অকৃতকার্য","পাস"))</f>
      </c>
      <c r="P146" s="12">
        <f>IF(OR(K146="",O146&lt;&gt;"পাস"),"",COUNTIFS($O$7:$O$206,"পাস",$K$7:$K$206,"&gt;"&amp;K146)+1)</f>
      </c>
    </row>
    <row r="147" spans="1:16" x14ac:dyDescent="0.25">
      <c r="A147" s="12"/>
      <c r="B147" s="13"/>
      <c r="C147" s="12"/>
      <c r="D147" s="12"/>
      <c r="E147" s="12"/>
      <c r="F147" s="12"/>
      <c r="G147" s="12"/>
      <c r="H147" s="12"/>
      <c r="I147" s="12"/>
      <c r="J147" s="12"/>
      <c r="K147" s="12">
        <f>IF(COUNT(C147:J147)=0,"",SUM(C147:J147))</f>
      </c>
      <c r="L147" s="12">
        <f>IF(K147="","",ROUND(K147/'বিষয় ও গ্রেড'!$B$12*100,2))</f>
      </c>
      <c r="M147" s="12">
        <f>IF(K147="","",IF(O147="অকৃতকার্য",INDEX('বিষয় ও গ্রেড'!$F$4:$F$10,1),VLOOKUP(L147,'বিষয় ও গ্রেড'!$E$4:$G$10,2,1)))</f>
      </c>
      <c r="N147" s="12">
        <f>IF(K147="","",IF(O147="অকৃতকার্য",0,VLOOKUP(L147,'বিষয় ও গ্রেড'!$E$4:$G$10,3,1)))</f>
      </c>
      <c r="O147" s="12">
        <f>IF(K147="","",IF(SUMPRODUCT((C$4:J$4&lt;&gt;"")*(C147:J147&lt;&gt;"")*(C147:J147&lt;C$6:J$6))&gt;0,"অকৃতকার্য","পাস"))</f>
      </c>
      <c r="P147" s="12">
        <f>IF(OR(K147="",O147&lt;&gt;"পাস"),"",COUNTIFS($O$7:$O$206,"পাস",$K$7:$K$206,"&gt;"&amp;K147)+1)</f>
      </c>
    </row>
    <row r="148" spans="1:16" x14ac:dyDescent="0.25">
      <c r="A148" s="12"/>
      <c r="B148" s="13"/>
      <c r="C148" s="12"/>
      <c r="D148" s="12"/>
      <c r="E148" s="12"/>
      <c r="F148" s="12"/>
      <c r="G148" s="12"/>
      <c r="H148" s="12"/>
      <c r="I148" s="12"/>
      <c r="J148" s="12"/>
      <c r="K148" s="12">
        <f>IF(COUNT(C148:J148)=0,"",SUM(C148:J148))</f>
      </c>
      <c r="L148" s="12">
        <f>IF(K148="","",ROUND(K148/'বিষয় ও গ্রেড'!$B$12*100,2))</f>
      </c>
      <c r="M148" s="12">
        <f>IF(K148="","",IF(O148="অকৃতকার্য",INDEX('বিষয় ও গ্রেড'!$F$4:$F$10,1),VLOOKUP(L148,'বিষয় ও গ্রেড'!$E$4:$G$10,2,1)))</f>
      </c>
      <c r="N148" s="12">
        <f>IF(K148="","",IF(O148="অকৃতকার্য",0,VLOOKUP(L148,'বিষয় ও গ্রেড'!$E$4:$G$10,3,1)))</f>
      </c>
      <c r="O148" s="12">
        <f>IF(K148="","",IF(SUMPRODUCT((C$4:J$4&lt;&gt;"")*(C148:J148&lt;&gt;"")*(C148:J148&lt;C$6:J$6))&gt;0,"অকৃতকার্য","পাস"))</f>
      </c>
      <c r="P148" s="12">
        <f>IF(OR(K148="",O148&lt;&gt;"পাস"),"",COUNTIFS($O$7:$O$206,"পাস",$K$7:$K$206,"&gt;"&amp;K148)+1)</f>
      </c>
    </row>
    <row r="149" spans="1:16" x14ac:dyDescent="0.25">
      <c r="A149" s="12"/>
      <c r="B149" s="13"/>
      <c r="C149" s="12"/>
      <c r="D149" s="12"/>
      <c r="E149" s="12"/>
      <c r="F149" s="12"/>
      <c r="G149" s="12"/>
      <c r="H149" s="12"/>
      <c r="I149" s="12"/>
      <c r="J149" s="12"/>
      <c r="K149" s="12">
        <f>IF(COUNT(C149:J149)=0,"",SUM(C149:J149))</f>
      </c>
      <c r="L149" s="12">
        <f>IF(K149="","",ROUND(K149/'বিষয় ও গ্রেড'!$B$12*100,2))</f>
      </c>
      <c r="M149" s="12">
        <f>IF(K149="","",IF(O149="অকৃতকার্য",INDEX('বিষয় ও গ্রেড'!$F$4:$F$10,1),VLOOKUP(L149,'বিষয় ও গ্রেড'!$E$4:$G$10,2,1)))</f>
      </c>
      <c r="N149" s="12">
        <f>IF(K149="","",IF(O149="অকৃতকার্য",0,VLOOKUP(L149,'বিষয় ও গ্রেড'!$E$4:$G$10,3,1)))</f>
      </c>
      <c r="O149" s="12">
        <f>IF(K149="","",IF(SUMPRODUCT((C$4:J$4&lt;&gt;"")*(C149:J149&lt;&gt;"")*(C149:J149&lt;C$6:J$6))&gt;0,"অকৃতকার্য","পাস"))</f>
      </c>
      <c r="P149" s="12">
        <f>IF(OR(K149="",O149&lt;&gt;"পাস"),"",COUNTIFS($O$7:$O$206,"পাস",$K$7:$K$206,"&gt;"&amp;K149)+1)</f>
      </c>
    </row>
    <row r="150" spans="1:16" x14ac:dyDescent="0.25">
      <c r="A150" s="12"/>
      <c r="B150" s="13"/>
      <c r="C150" s="12"/>
      <c r="D150" s="12"/>
      <c r="E150" s="12"/>
      <c r="F150" s="12"/>
      <c r="G150" s="12"/>
      <c r="H150" s="12"/>
      <c r="I150" s="12"/>
      <c r="J150" s="12"/>
      <c r="K150" s="12">
        <f>IF(COUNT(C150:J150)=0,"",SUM(C150:J150))</f>
      </c>
      <c r="L150" s="12">
        <f>IF(K150="","",ROUND(K150/'বিষয় ও গ্রেড'!$B$12*100,2))</f>
      </c>
      <c r="M150" s="12">
        <f>IF(K150="","",IF(O150="অকৃতকার্য",INDEX('বিষয় ও গ্রেড'!$F$4:$F$10,1),VLOOKUP(L150,'বিষয় ও গ্রেড'!$E$4:$G$10,2,1)))</f>
      </c>
      <c r="N150" s="12">
        <f>IF(K150="","",IF(O150="অকৃতকার্য",0,VLOOKUP(L150,'বিষয় ও গ্রেড'!$E$4:$G$10,3,1)))</f>
      </c>
      <c r="O150" s="12">
        <f>IF(K150="","",IF(SUMPRODUCT((C$4:J$4&lt;&gt;"")*(C150:J150&lt;&gt;"")*(C150:J150&lt;C$6:J$6))&gt;0,"অকৃতকার্য","পাস"))</f>
      </c>
      <c r="P150" s="12">
        <f>IF(OR(K150="",O150&lt;&gt;"পাস"),"",COUNTIFS($O$7:$O$206,"পাস",$K$7:$K$206,"&gt;"&amp;K150)+1)</f>
      </c>
    </row>
    <row r="151" spans="1:16" x14ac:dyDescent="0.25">
      <c r="A151" s="12"/>
      <c r="B151" s="13"/>
      <c r="C151" s="12"/>
      <c r="D151" s="12"/>
      <c r="E151" s="12"/>
      <c r="F151" s="12"/>
      <c r="G151" s="12"/>
      <c r="H151" s="12"/>
      <c r="I151" s="12"/>
      <c r="J151" s="12"/>
      <c r="K151" s="12">
        <f>IF(COUNT(C151:J151)=0,"",SUM(C151:J151))</f>
      </c>
      <c r="L151" s="12">
        <f>IF(K151="","",ROUND(K151/'বিষয় ও গ্রেড'!$B$12*100,2))</f>
      </c>
      <c r="M151" s="12">
        <f>IF(K151="","",IF(O151="অকৃতকার্য",INDEX('বিষয় ও গ্রেড'!$F$4:$F$10,1),VLOOKUP(L151,'বিষয় ও গ্রেড'!$E$4:$G$10,2,1)))</f>
      </c>
      <c r="N151" s="12">
        <f>IF(K151="","",IF(O151="অকৃতকার্য",0,VLOOKUP(L151,'বিষয় ও গ্রেড'!$E$4:$G$10,3,1)))</f>
      </c>
      <c r="O151" s="12">
        <f>IF(K151="","",IF(SUMPRODUCT((C$4:J$4&lt;&gt;"")*(C151:J151&lt;&gt;"")*(C151:J151&lt;C$6:J$6))&gt;0,"অকৃতকার্য","পাস"))</f>
      </c>
      <c r="P151" s="12">
        <f>IF(OR(K151="",O151&lt;&gt;"পাস"),"",COUNTIFS($O$7:$O$206,"পাস",$K$7:$K$206,"&gt;"&amp;K151)+1)</f>
      </c>
    </row>
    <row r="152" spans="1:16" x14ac:dyDescent="0.25">
      <c r="A152" s="12"/>
      <c r="B152" s="13"/>
      <c r="C152" s="12"/>
      <c r="D152" s="12"/>
      <c r="E152" s="12"/>
      <c r="F152" s="12"/>
      <c r="G152" s="12"/>
      <c r="H152" s="12"/>
      <c r="I152" s="12"/>
      <c r="J152" s="12"/>
      <c r="K152" s="12">
        <f>IF(COUNT(C152:J152)=0,"",SUM(C152:J152))</f>
      </c>
      <c r="L152" s="12">
        <f>IF(K152="","",ROUND(K152/'বিষয় ও গ্রেড'!$B$12*100,2))</f>
      </c>
      <c r="M152" s="12">
        <f>IF(K152="","",IF(O152="অকৃতকার্য",INDEX('বিষয় ও গ্রেড'!$F$4:$F$10,1),VLOOKUP(L152,'বিষয় ও গ্রেড'!$E$4:$G$10,2,1)))</f>
      </c>
      <c r="N152" s="12">
        <f>IF(K152="","",IF(O152="অকৃতকার্য",0,VLOOKUP(L152,'বিষয় ও গ্রেড'!$E$4:$G$10,3,1)))</f>
      </c>
      <c r="O152" s="12">
        <f>IF(K152="","",IF(SUMPRODUCT((C$4:J$4&lt;&gt;"")*(C152:J152&lt;&gt;"")*(C152:J152&lt;C$6:J$6))&gt;0,"অকৃতকার্য","পাস"))</f>
      </c>
      <c r="P152" s="12">
        <f>IF(OR(K152="",O152&lt;&gt;"পাস"),"",COUNTIFS($O$7:$O$206,"পাস",$K$7:$K$206,"&gt;"&amp;K152)+1)</f>
      </c>
    </row>
    <row r="153" spans="1:16" x14ac:dyDescent="0.25">
      <c r="A153" s="12"/>
      <c r="B153" s="13"/>
      <c r="C153" s="12"/>
      <c r="D153" s="12"/>
      <c r="E153" s="12"/>
      <c r="F153" s="12"/>
      <c r="G153" s="12"/>
      <c r="H153" s="12"/>
      <c r="I153" s="12"/>
      <c r="J153" s="12"/>
      <c r="K153" s="12">
        <f>IF(COUNT(C153:J153)=0,"",SUM(C153:J153))</f>
      </c>
      <c r="L153" s="12">
        <f>IF(K153="","",ROUND(K153/'বিষয় ও গ্রেড'!$B$12*100,2))</f>
      </c>
      <c r="M153" s="12">
        <f>IF(K153="","",IF(O153="অকৃতকার্য",INDEX('বিষয় ও গ্রেড'!$F$4:$F$10,1),VLOOKUP(L153,'বিষয় ও গ্রেড'!$E$4:$G$10,2,1)))</f>
      </c>
      <c r="N153" s="12">
        <f>IF(K153="","",IF(O153="অকৃতকার্য",0,VLOOKUP(L153,'বিষয় ও গ্রেড'!$E$4:$G$10,3,1)))</f>
      </c>
      <c r="O153" s="12">
        <f>IF(K153="","",IF(SUMPRODUCT((C$4:J$4&lt;&gt;"")*(C153:J153&lt;&gt;"")*(C153:J153&lt;C$6:J$6))&gt;0,"অকৃতকার্য","পাস"))</f>
      </c>
      <c r="P153" s="12">
        <f>IF(OR(K153="",O153&lt;&gt;"পাস"),"",COUNTIFS($O$7:$O$206,"পাস",$K$7:$K$206,"&gt;"&amp;K153)+1)</f>
      </c>
    </row>
    <row r="154" spans="1:16" x14ac:dyDescent="0.25">
      <c r="A154" s="12"/>
      <c r="B154" s="13"/>
      <c r="C154" s="12"/>
      <c r="D154" s="12"/>
      <c r="E154" s="12"/>
      <c r="F154" s="12"/>
      <c r="G154" s="12"/>
      <c r="H154" s="12"/>
      <c r="I154" s="12"/>
      <c r="J154" s="12"/>
      <c r="K154" s="12">
        <f>IF(COUNT(C154:J154)=0,"",SUM(C154:J154))</f>
      </c>
      <c r="L154" s="12">
        <f>IF(K154="","",ROUND(K154/'বিষয় ও গ্রেড'!$B$12*100,2))</f>
      </c>
      <c r="M154" s="12">
        <f>IF(K154="","",IF(O154="অকৃতকার্য",INDEX('বিষয় ও গ্রেড'!$F$4:$F$10,1),VLOOKUP(L154,'বিষয় ও গ্রেড'!$E$4:$G$10,2,1)))</f>
      </c>
      <c r="N154" s="12">
        <f>IF(K154="","",IF(O154="অকৃতকার্য",0,VLOOKUP(L154,'বিষয় ও গ্রেড'!$E$4:$G$10,3,1)))</f>
      </c>
      <c r="O154" s="12">
        <f>IF(K154="","",IF(SUMPRODUCT((C$4:J$4&lt;&gt;"")*(C154:J154&lt;&gt;"")*(C154:J154&lt;C$6:J$6))&gt;0,"অকৃতকার্য","পাস"))</f>
      </c>
      <c r="P154" s="12">
        <f>IF(OR(K154="",O154&lt;&gt;"পাস"),"",COUNTIFS($O$7:$O$206,"পাস",$K$7:$K$206,"&gt;"&amp;K154)+1)</f>
      </c>
    </row>
    <row r="155" spans="1:16" x14ac:dyDescent="0.25">
      <c r="A155" s="12"/>
      <c r="B155" s="13"/>
      <c r="C155" s="12"/>
      <c r="D155" s="12"/>
      <c r="E155" s="12"/>
      <c r="F155" s="12"/>
      <c r="G155" s="12"/>
      <c r="H155" s="12"/>
      <c r="I155" s="12"/>
      <c r="J155" s="12"/>
      <c r="K155" s="12">
        <f>IF(COUNT(C155:J155)=0,"",SUM(C155:J155))</f>
      </c>
      <c r="L155" s="12">
        <f>IF(K155="","",ROUND(K155/'বিষয় ও গ্রেড'!$B$12*100,2))</f>
      </c>
      <c r="M155" s="12">
        <f>IF(K155="","",IF(O155="অকৃতকার্য",INDEX('বিষয় ও গ্রেড'!$F$4:$F$10,1),VLOOKUP(L155,'বিষয় ও গ্রেড'!$E$4:$G$10,2,1)))</f>
      </c>
      <c r="N155" s="12">
        <f>IF(K155="","",IF(O155="অকৃতকার্য",0,VLOOKUP(L155,'বিষয় ও গ্রেড'!$E$4:$G$10,3,1)))</f>
      </c>
      <c r="O155" s="12">
        <f>IF(K155="","",IF(SUMPRODUCT((C$4:J$4&lt;&gt;"")*(C155:J155&lt;&gt;"")*(C155:J155&lt;C$6:J$6))&gt;0,"অকৃতকার্য","পাস"))</f>
      </c>
      <c r="P155" s="12">
        <f>IF(OR(K155="",O155&lt;&gt;"পাস"),"",COUNTIFS($O$7:$O$206,"পাস",$K$7:$K$206,"&gt;"&amp;K155)+1)</f>
      </c>
    </row>
    <row r="156" spans="1:16" x14ac:dyDescent="0.25">
      <c r="A156" s="12"/>
      <c r="B156" s="13"/>
      <c r="C156" s="12"/>
      <c r="D156" s="12"/>
      <c r="E156" s="12"/>
      <c r="F156" s="12"/>
      <c r="G156" s="12"/>
      <c r="H156" s="12"/>
      <c r="I156" s="12"/>
      <c r="J156" s="12"/>
      <c r="K156" s="12">
        <f>IF(COUNT(C156:J156)=0,"",SUM(C156:J156))</f>
      </c>
      <c r="L156" s="12">
        <f>IF(K156="","",ROUND(K156/'বিষয় ও গ্রেড'!$B$12*100,2))</f>
      </c>
      <c r="M156" s="12">
        <f>IF(K156="","",IF(O156="অকৃতকার্য",INDEX('বিষয় ও গ্রেড'!$F$4:$F$10,1),VLOOKUP(L156,'বিষয় ও গ্রেড'!$E$4:$G$10,2,1)))</f>
      </c>
      <c r="N156" s="12">
        <f>IF(K156="","",IF(O156="অকৃতকার্য",0,VLOOKUP(L156,'বিষয় ও গ্রেড'!$E$4:$G$10,3,1)))</f>
      </c>
      <c r="O156" s="12">
        <f>IF(K156="","",IF(SUMPRODUCT((C$4:J$4&lt;&gt;"")*(C156:J156&lt;&gt;"")*(C156:J156&lt;C$6:J$6))&gt;0,"অকৃতকার্য","পাস"))</f>
      </c>
      <c r="P156" s="12">
        <f>IF(OR(K156="",O156&lt;&gt;"পাস"),"",COUNTIFS($O$7:$O$206,"পাস",$K$7:$K$206,"&gt;"&amp;K156)+1)</f>
      </c>
    </row>
    <row r="157" spans="1:16" x14ac:dyDescent="0.25">
      <c r="A157" s="12"/>
      <c r="B157" s="13"/>
      <c r="C157" s="12"/>
      <c r="D157" s="12"/>
      <c r="E157" s="12"/>
      <c r="F157" s="12"/>
      <c r="G157" s="12"/>
      <c r="H157" s="12"/>
      <c r="I157" s="12"/>
      <c r="J157" s="12"/>
      <c r="K157" s="12">
        <f>IF(COUNT(C157:J157)=0,"",SUM(C157:J157))</f>
      </c>
      <c r="L157" s="12">
        <f>IF(K157="","",ROUND(K157/'বিষয় ও গ্রেড'!$B$12*100,2))</f>
      </c>
      <c r="M157" s="12">
        <f>IF(K157="","",IF(O157="অকৃতকার্য",INDEX('বিষয় ও গ্রেড'!$F$4:$F$10,1),VLOOKUP(L157,'বিষয় ও গ্রেড'!$E$4:$G$10,2,1)))</f>
      </c>
      <c r="N157" s="12">
        <f>IF(K157="","",IF(O157="অকৃতকার্য",0,VLOOKUP(L157,'বিষয় ও গ্রেড'!$E$4:$G$10,3,1)))</f>
      </c>
      <c r="O157" s="12">
        <f>IF(K157="","",IF(SUMPRODUCT((C$4:J$4&lt;&gt;"")*(C157:J157&lt;&gt;"")*(C157:J157&lt;C$6:J$6))&gt;0,"অকৃতকার্য","পাস"))</f>
      </c>
      <c r="P157" s="12">
        <f>IF(OR(K157="",O157&lt;&gt;"পাস"),"",COUNTIFS($O$7:$O$206,"পাস",$K$7:$K$206,"&gt;"&amp;K157)+1)</f>
      </c>
    </row>
    <row r="158" spans="1:16" x14ac:dyDescent="0.25">
      <c r="A158" s="12"/>
      <c r="B158" s="13"/>
      <c r="C158" s="12"/>
      <c r="D158" s="12"/>
      <c r="E158" s="12"/>
      <c r="F158" s="12"/>
      <c r="G158" s="12"/>
      <c r="H158" s="12"/>
      <c r="I158" s="12"/>
      <c r="J158" s="12"/>
      <c r="K158" s="12">
        <f>IF(COUNT(C158:J158)=0,"",SUM(C158:J158))</f>
      </c>
      <c r="L158" s="12">
        <f>IF(K158="","",ROUND(K158/'বিষয় ও গ্রেড'!$B$12*100,2))</f>
      </c>
      <c r="M158" s="12">
        <f>IF(K158="","",IF(O158="অকৃতকার্য",INDEX('বিষয় ও গ্রেড'!$F$4:$F$10,1),VLOOKUP(L158,'বিষয় ও গ্রেড'!$E$4:$G$10,2,1)))</f>
      </c>
      <c r="N158" s="12">
        <f>IF(K158="","",IF(O158="অকৃতকার্য",0,VLOOKUP(L158,'বিষয় ও গ্রেড'!$E$4:$G$10,3,1)))</f>
      </c>
      <c r="O158" s="12">
        <f>IF(K158="","",IF(SUMPRODUCT((C$4:J$4&lt;&gt;"")*(C158:J158&lt;&gt;"")*(C158:J158&lt;C$6:J$6))&gt;0,"অকৃতকার্য","পাস"))</f>
      </c>
      <c r="P158" s="12">
        <f>IF(OR(K158="",O158&lt;&gt;"পাস"),"",COUNTIFS($O$7:$O$206,"পাস",$K$7:$K$206,"&gt;"&amp;K158)+1)</f>
      </c>
    </row>
    <row r="159" spans="1:16" x14ac:dyDescent="0.25">
      <c r="A159" s="12"/>
      <c r="B159" s="13"/>
      <c r="C159" s="12"/>
      <c r="D159" s="12"/>
      <c r="E159" s="12"/>
      <c r="F159" s="12"/>
      <c r="G159" s="12"/>
      <c r="H159" s="12"/>
      <c r="I159" s="12"/>
      <c r="J159" s="12"/>
      <c r="K159" s="12">
        <f>IF(COUNT(C159:J159)=0,"",SUM(C159:J159))</f>
      </c>
      <c r="L159" s="12">
        <f>IF(K159="","",ROUND(K159/'বিষয় ও গ্রেড'!$B$12*100,2))</f>
      </c>
      <c r="M159" s="12">
        <f>IF(K159="","",IF(O159="অকৃতকার্য",INDEX('বিষয় ও গ্রেড'!$F$4:$F$10,1),VLOOKUP(L159,'বিষয় ও গ্রেড'!$E$4:$G$10,2,1)))</f>
      </c>
      <c r="N159" s="12">
        <f>IF(K159="","",IF(O159="অকৃতকার্য",0,VLOOKUP(L159,'বিষয় ও গ্রেড'!$E$4:$G$10,3,1)))</f>
      </c>
      <c r="O159" s="12">
        <f>IF(K159="","",IF(SUMPRODUCT((C$4:J$4&lt;&gt;"")*(C159:J159&lt;&gt;"")*(C159:J159&lt;C$6:J$6))&gt;0,"অকৃতকার্য","পাস"))</f>
      </c>
      <c r="P159" s="12">
        <f>IF(OR(K159="",O159&lt;&gt;"পাস"),"",COUNTIFS($O$7:$O$206,"পাস",$K$7:$K$206,"&gt;"&amp;K159)+1)</f>
      </c>
    </row>
    <row r="160" spans="1:16" x14ac:dyDescent="0.25">
      <c r="A160" s="12"/>
      <c r="B160" s="13"/>
      <c r="C160" s="12"/>
      <c r="D160" s="12"/>
      <c r="E160" s="12"/>
      <c r="F160" s="12"/>
      <c r="G160" s="12"/>
      <c r="H160" s="12"/>
      <c r="I160" s="12"/>
      <c r="J160" s="12"/>
      <c r="K160" s="12">
        <f>IF(COUNT(C160:J160)=0,"",SUM(C160:J160))</f>
      </c>
      <c r="L160" s="12">
        <f>IF(K160="","",ROUND(K160/'বিষয় ও গ্রেড'!$B$12*100,2))</f>
      </c>
      <c r="M160" s="12">
        <f>IF(K160="","",IF(O160="অকৃতকার্য",INDEX('বিষয় ও গ্রেড'!$F$4:$F$10,1),VLOOKUP(L160,'বিষয় ও গ্রেড'!$E$4:$G$10,2,1)))</f>
      </c>
      <c r="N160" s="12">
        <f>IF(K160="","",IF(O160="অকৃতকার্য",0,VLOOKUP(L160,'বিষয় ও গ্রেড'!$E$4:$G$10,3,1)))</f>
      </c>
      <c r="O160" s="12">
        <f>IF(K160="","",IF(SUMPRODUCT((C$4:J$4&lt;&gt;"")*(C160:J160&lt;&gt;"")*(C160:J160&lt;C$6:J$6))&gt;0,"অকৃতকার্য","পাস"))</f>
      </c>
      <c r="P160" s="12">
        <f>IF(OR(K160="",O160&lt;&gt;"পাস"),"",COUNTIFS($O$7:$O$206,"পাস",$K$7:$K$206,"&gt;"&amp;K160)+1)</f>
      </c>
    </row>
    <row r="161" spans="1:16" x14ac:dyDescent="0.25">
      <c r="A161" s="12"/>
      <c r="B161" s="13"/>
      <c r="C161" s="12"/>
      <c r="D161" s="12"/>
      <c r="E161" s="12"/>
      <c r="F161" s="12"/>
      <c r="G161" s="12"/>
      <c r="H161" s="12"/>
      <c r="I161" s="12"/>
      <c r="J161" s="12"/>
      <c r="K161" s="12">
        <f>IF(COUNT(C161:J161)=0,"",SUM(C161:J161))</f>
      </c>
      <c r="L161" s="12">
        <f>IF(K161="","",ROUND(K161/'বিষয় ও গ্রেড'!$B$12*100,2))</f>
      </c>
      <c r="M161" s="12">
        <f>IF(K161="","",IF(O161="অকৃতকার্য",INDEX('বিষয় ও গ্রেড'!$F$4:$F$10,1),VLOOKUP(L161,'বিষয় ও গ্রেড'!$E$4:$G$10,2,1)))</f>
      </c>
      <c r="N161" s="12">
        <f>IF(K161="","",IF(O161="অকৃতকার্য",0,VLOOKUP(L161,'বিষয় ও গ্রেড'!$E$4:$G$10,3,1)))</f>
      </c>
      <c r="O161" s="12">
        <f>IF(K161="","",IF(SUMPRODUCT((C$4:J$4&lt;&gt;"")*(C161:J161&lt;&gt;"")*(C161:J161&lt;C$6:J$6))&gt;0,"অকৃতকার্য","পাস"))</f>
      </c>
      <c r="P161" s="12">
        <f>IF(OR(K161="",O161&lt;&gt;"পাস"),"",COUNTIFS($O$7:$O$206,"পাস",$K$7:$K$206,"&gt;"&amp;K161)+1)</f>
      </c>
    </row>
    <row r="162" spans="1:16" x14ac:dyDescent="0.25">
      <c r="A162" s="12"/>
      <c r="B162" s="13"/>
      <c r="C162" s="12"/>
      <c r="D162" s="12"/>
      <c r="E162" s="12"/>
      <c r="F162" s="12"/>
      <c r="G162" s="12"/>
      <c r="H162" s="12"/>
      <c r="I162" s="12"/>
      <c r="J162" s="12"/>
      <c r="K162" s="12">
        <f>IF(COUNT(C162:J162)=0,"",SUM(C162:J162))</f>
      </c>
      <c r="L162" s="12">
        <f>IF(K162="","",ROUND(K162/'বিষয় ও গ্রেড'!$B$12*100,2))</f>
      </c>
      <c r="M162" s="12">
        <f>IF(K162="","",IF(O162="অকৃতকার্য",INDEX('বিষয় ও গ্রেড'!$F$4:$F$10,1),VLOOKUP(L162,'বিষয় ও গ্রেড'!$E$4:$G$10,2,1)))</f>
      </c>
      <c r="N162" s="12">
        <f>IF(K162="","",IF(O162="অকৃতকার্য",0,VLOOKUP(L162,'বিষয় ও গ্রেড'!$E$4:$G$10,3,1)))</f>
      </c>
      <c r="O162" s="12">
        <f>IF(K162="","",IF(SUMPRODUCT((C$4:J$4&lt;&gt;"")*(C162:J162&lt;&gt;"")*(C162:J162&lt;C$6:J$6))&gt;0,"অকৃতকার্য","পাস"))</f>
      </c>
      <c r="P162" s="12">
        <f>IF(OR(K162="",O162&lt;&gt;"পাস"),"",COUNTIFS($O$7:$O$206,"পাস",$K$7:$K$206,"&gt;"&amp;K162)+1)</f>
      </c>
    </row>
    <row r="163" spans="1:16" x14ac:dyDescent="0.25">
      <c r="A163" s="12"/>
      <c r="B163" s="13"/>
      <c r="C163" s="12"/>
      <c r="D163" s="12"/>
      <c r="E163" s="12"/>
      <c r="F163" s="12"/>
      <c r="G163" s="12"/>
      <c r="H163" s="12"/>
      <c r="I163" s="12"/>
      <c r="J163" s="12"/>
      <c r="K163" s="12">
        <f>IF(COUNT(C163:J163)=0,"",SUM(C163:J163))</f>
      </c>
      <c r="L163" s="12">
        <f>IF(K163="","",ROUND(K163/'বিষয় ও গ্রেড'!$B$12*100,2))</f>
      </c>
      <c r="M163" s="12">
        <f>IF(K163="","",IF(O163="অকৃতকার্য",INDEX('বিষয় ও গ্রেড'!$F$4:$F$10,1),VLOOKUP(L163,'বিষয় ও গ্রেড'!$E$4:$G$10,2,1)))</f>
      </c>
      <c r="N163" s="12">
        <f>IF(K163="","",IF(O163="অকৃতকার্য",0,VLOOKUP(L163,'বিষয় ও গ্রেড'!$E$4:$G$10,3,1)))</f>
      </c>
      <c r="O163" s="12">
        <f>IF(K163="","",IF(SUMPRODUCT((C$4:J$4&lt;&gt;"")*(C163:J163&lt;&gt;"")*(C163:J163&lt;C$6:J$6))&gt;0,"অকৃতকার্য","পাস"))</f>
      </c>
      <c r="P163" s="12">
        <f>IF(OR(K163="",O163&lt;&gt;"পাস"),"",COUNTIFS($O$7:$O$206,"পাস",$K$7:$K$206,"&gt;"&amp;K163)+1)</f>
      </c>
    </row>
    <row r="164" spans="1:16" x14ac:dyDescent="0.25">
      <c r="A164" s="12"/>
      <c r="B164" s="13"/>
      <c r="C164" s="12"/>
      <c r="D164" s="12"/>
      <c r="E164" s="12"/>
      <c r="F164" s="12"/>
      <c r="G164" s="12"/>
      <c r="H164" s="12"/>
      <c r="I164" s="12"/>
      <c r="J164" s="12"/>
      <c r="K164" s="12">
        <f>IF(COUNT(C164:J164)=0,"",SUM(C164:J164))</f>
      </c>
      <c r="L164" s="12">
        <f>IF(K164="","",ROUND(K164/'বিষয় ও গ্রেড'!$B$12*100,2))</f>
      </c>
      <c r="M164" s="12">
        <f>IF(K164="","",IF(O164="অকৃতকার্য",INDEX('বিষয় ও গ্রেড'!$F$4:$F$10,1),VLOOKUP(L164,'বিষয় ও গ্রেড'!$E$4:$G$10,2,1)))</f>
      </c>
      <c r="N164" s="12">
        <f>IF(K164="","",IF(O164="অকৃতকার্য",0,VLOOKUP(L164,'বিষয় ও গ্রেড'!$E$4:$G$10,3,1)))</f>
      </c>
      <c r="O164" s="12">
        <f>IF(K164="","",IF(SUMPRODUCT((C$4:J$4&lt;&gt;"")*(C164:J164&lt;&gt;"")*(C164:J164&lt;C$6:J$6))&gt;0,"অকৃতকার্য","পাস"))</f>
      </c>
      <c r="P164" s="12">
        <f>IF(OR(K164="",O164&lt;&gt;"পাস"),"",COUNTIFS($O$7:$O$206,"পাস",$K$7:$K$206,"&gt;"&amp;K164)+1)</f>
      </c>
    </row>
    <row r="165" spans="1:16" x14ac:dyDescent="0.25">
      <c r="A165" s="12"/>
      <c r="B165" s="13"/>
      <c r="C165" s="12"/>
      <c r="D165" s="12"/>
      <c r="E165" s="12"/>
      <c r="F165" s="12"/>
      <c r="G165" s="12"/>
      <c r="H165" s="12"/>
      <c r="I165" s="12"/>
      <c r="J165" s="12"/>
      <c r="K165" s="12">
        <f>IF(COUNT(C165:J165)=0,"",SUM(C165:J165))</f>
      </c>
      <c r="L165" s="12">
        <f>IF(K165="","",ROUND(K165/'বিষয় ও গ্রেড'!$B$12*100,2))</f>
      </c>
      <c r="M165" s="12">
        <f>IF(K165="","",IF(O165="অকৃতকার্য",INDEX('বিষয় ও গ্রেড'!$F$4:$F$10,1),VLOOKUP(L165,'বিষয় ও গ্রেড'!$E$4:$G$10,2,1)))</f>
      </c>
      <c r="N165" s="12">
        <f>IF(K165="","",IF(O165="অকৃতকার্য",0,VLOOKUP(L165,'বিষয় ও গ্রেড'!$E$4:$G$10,3,1)))</f>
      </c>
      <c r="O165" s="12">
        <f>IF(K165="","",IF(SUMPRODUCT((C$4:J$4&lt;&gt;"")*(C165:J165&lt;&gt;"")*(C165:J165&lt;C$6:J$6))&gt;0,"অকৃতকার্য","পাস"))</f>
      </c>
      <c r="P165" s="12">
        <f>IF(OR(K165="",O165&lt;&gt;"পাস"),"",COUNTIFS($O$7:$O$206,"পাস",$K$7:$K$206,"&gt;"&amp;K165)+1)</f>
      </c>
    </row>
    <row r="166" spans="1:16" x14ac:dyDescent="0.25">
      <c r="A166" s="12"/>
      <c r="B166" s="13"/>
      <c r="C166" s="12"/>
      <c r="D166" s="12"/>
      <c r="E166" s="12"/>
      <c r="F166" s="12"/>
      <c r="G166" s="12"/>
      <c r="H166" s="12"/>
      <c r="I166" s="12"/>
      <c r="J166" s="12"/>
      <c r="K166" s="12">
        <f>IF(COUNT(C166:J166)=0,"",SUM(C166:J166))</f>
      </c>
      <c r="L166" s="12">
        <f>IF(K166="","",ROUND(K166/'বিষয় ও গ্রেড'!$B$12*100,2))</f>
      </c>
      <c r="M166" s="12">
        <f>IF(K166="","",IF(O166="অকৃতকার্য",INDEX('বিষয় ও গ্রেড'!$F$4:$F$10,1),VLOOKUP(L166,'বিষয় ও গ্রেড'!$E$4:$G$10,2,1)))</f>
      </c>
      <c r="N166" s="12">
        <f>IF(K166="","",IF(O166="অকৃতকার্য",0,VLOOKUP(L166,'বিষয় ও গ্রেড'!$E$4:$G$10,3,1)))</f>
      </c>
      <c r="O166" s="12">
        <f>IF(K166="","",IF(SUMPRODUCT((C$4:J$4&lt;&gt;"")*(C166:J166&lt;&gt;"")*(C166:J166&lt;C$6:J$6))&gt;0,"অকৃতকার্য","পাস"))</f>
      </c>
      <c r="P166" s="12">
        <f>IF(OR(K166="",O166&lt;&gt;"পাস"),"",COUNTIFS($O$7:$O$206,"পাস",$K$7:$K$206,"&gt;"&amp;K166)+1)</f>
      </c>
    </row>
    <row r="167" spans="1:16" x14ac:dyDescent="0.25">
      <c r="A167" s="12"/>
      <c r="B167" s="13"/>
      <c r="C167" s="12"/>
      <c r="D167" s="12"/>
      <c r="E167" s="12"/>
      <c r="F167" s="12"/>
      <c r="G167" s="12"/>
      <c r="H167" s="12"/>
      <c r="I167" s="12"/>
      <c r="J167" s="12"/>
      <c r="K167" s="12">
        <f>IF(COUNT(C167:J167)=0,"",SUM(C167:J167))</f>
      </c>
      <c r="L167" s="12">
        <f>IF(K167="","",ROUND(K167/'বিষয় ও গ্রেড'!$B$12*100,2))</f>
      </c>
      <c r="M167" s="12">
        <f>IF(K167="","",IF(O167="অকৃতকার্য",INDEX('বিষয় ও গ্রেড'!$F$4:$F$10,1),VLOOKUP(L167,'বিষয় ও গ্রেড'!$E$4:$G$10,2,1)))</f>
      </c>
      <c r="N167" s="12">
        <f>IF(K167="","",IF(O167="অকৃতকার্য",0,VLOOKUP(L167,'বিষয় ও গ্রেড'!$E$4:$G$10,3,1)))</f>
      </c>
      <c r="O167" s="12">
        <f>IF(K167="","",IF(SUMPRODUCT((C$4:J$4&lt;&gt;"")*(C167:J167&lt;&gt;"")*(C167:J167&lt;C$6:J$6))&gt;0,"অকৃতকার্য","পাস"))</f>
      </c>
      <c r="P167" s="12">
        <f>IF(OR(K167="",O167&lt;&gt;"পাস"),"",COUNTIFS($O$7:$O$206,"পাস",$K$7:$K$206,"&gt;"&amp;K167)+1)</f>
      </c>
    </row>
    <row r="168" spans="1:16" x14ac:dyDescent="0.25">
      <c r="A168" s="12"/>
      <c r="B168" s="13"/>
      <c r="C168" s="12"/>
      <c r="D168" s="12"/>
      <c r="E168" s="12"/>
      <c r="F168" s="12"/>
      <c r="G168" s="12"/>
      <c r="H168" s="12"/>
      <c r="I168" s="12"/>
      <c r="J168" s="12"/>
      <c r="K168" s="12">
        <f>IF(COUNT(C168:J168)=0,"",SUM(C168:J168))</f>
      </c>
      <c r="L168" s="12">
        <f>IF(K168="","",ROUND(K168/'বিষয় ও গ্রেড'!$B$12*100,2))</f>
      </c>
      <c r="M168" s="12">
        <f>IF(K168="","",IF(O168="অকৃতকার্য",INDEX('বিষয় ও গ্রেড'!$F$4:$F$10,1),VLOOKUP(L168,'বিষয় ও গ্রেড'!$E$4:$G$10,2,1)))</f>
      </c>
      <c r="N168" s="12">
        <f>IF(K168="","",IF(O168="অকৃতকার্য",0,VLOOKUP(L168,'বিষয় ও গ্রেড'!$E$4:$G$10,3,1)))</f>
      </c>
      <c r="O168" s="12">
        <f>IF(K168="","",IF(SUMPRODUCT((C$4:J$4&lt;&gt;"")*(C168:J168&lt;&gt;"")*(C168:J168&lt;C$6:J$6))&gt;0,"অকৃতকার্য","পাস"))</f>
      </c>
      <c r="P168" s="12">
        <f>IF(OR(K168="",O168&lt;&gt;"পাস"),"",COUNTIFS($O$7:$O$206,"পাস",$K$7:$K$206,"&gt;"&amp;K168)+1)</f>
      </c>
    </row>
    <row r="169" spans="1:16" x14ac:dyDescent="0.25">
      <c r="A169" s="12"/>
      <c r="B169" s="13"/>
      <c r="C169" s="12"/>
      <c r="D169" s="12"/>
      <c r="E169" s="12"/>
      <c r="F169" s="12"/>
      <c r="G169" s="12"/>
      <c r="H169" s="12"/>
      <c r="I169" s="12"/>
      <c r="J169" s="12"/>
      <c r="K169" s="12">
        <f>IF(COUNT(C169:J169)=0,"",SUM(C169:J169))</f>
      </c>
      <c r="L169" s="12">
        <f>IF(K169="","",ROUND(K169/'বিষয় ও গ্রেড'!$B$12*100,2))</f>
      </c>
      <c r="M169" s="12">
        <f>IF(K169="","",IF(O169="অকৃতকার্য",INDEX('বিষয় ও গ্রেড'!$F$4:$F$10,1),VLOOKUP(L169,'বিষয় ও গ্রেড'!$E$4:$G$10,2,1)))</f>
      </c>
      <c r="N169" s="12">
        <f>IF(K169="","",IF(O169="অকৃতকার্য",0,VLOOKUP(L169,'বিষয় ও গ্রেড'!$E$4:$G$10,3,1)))</f>
      </c>
      <c r="O169" s="12">
        <f>IF(K169="","",IF(SUMPRODUCT((C$4:J$4&lt;&gt;"")*(C169:J169&lt;&gt;"")*(C169:J169&lt;C$6:J$6))&gt;0,"অকৃতকার্য","পাস"))</f>
      </c>
      <c r="P169" s="12">
        <f>IF(OR(K169="",O169&lt;&gt;"পাস"),"",COUNTIFS($O$7:$O$206,"পাস",$K$7:$K$206,"&gt;"&amp;K169)+1)</f>
      </c>
    </row>
    <row r="170" spans="1:16" x14ac:dyDescent="0.25">
      <c r="A170" s="12"/>
      <c r="B170" s="13"/>
      <c r="C170" s="12"/>
      <c r="D170" s="12"/>
      <c r="E170" s="12"/>
      <c r="F170" s="12"/>
      <c r="G170" s="12"/>
      <c r="H170" s="12"/>
      <c r="I170" s="12"/>
      <c r="J170" s="12"/>
      <c r="K170" s="12">
        <f>IF(COUNT(C170:J170)=0,"",SUM(C170:J170))</f>
      </c>
      <c r="L170" s="12">
        <f>IF(K170="","",ROUND(K170/'বিষয় ও গ্রেড'!$B$12*100,2))</f>
      </c>
      <c r="M170" s="12">
        <f>IF(K170="","",IF(O170="অকৃতকার্য",INDEX('বিষয় ও গ্রেড'!$F$4:$F$10,1),VLOOKUP(L170,'বিষয় ও গ্রেড'!$E$4:$G$10,2,1)))</f>
      </c>
      <c r="N170" s="12">
        <f>IF(K170="","",IF(O170="অকৃতকার্য",0,VLOOKUP(L170,'বিষয় ও গ্রেড'!$E$4:$G$10,3,1)))</f>
      </c>
      <c r="O170" s="12">
        <f>IF(K170="","",IF(SUMPRODUCT((C$4:J$4&lt;&gt;"")*(C170:J170&lt;&gt;"")*(C170:J170&lt;C$6:J$6))&gt;0,"অকৃতকার্য","পাস"))</f>
      </c>
      <c r="P170" s="12">
        <f>IF(OR(K170="",O170&lt;&gt;"পাস"),"",COUNTIFS($O$7:$O$206,"পাস",$K$7:$K$206,"&gt;"&amp;K170)+1)</f>
      </c>
    </row>
    <row r="171" spans="1:16" x14ac:dyDescent="0.25">
      <c r="A171" s="12"/>
      <c r="B171" s="13"/>
      <c r="C171" s="12"/>
      <c r="D171" s="12"/>
      <c r="E171" s="12"/>
      <c r="F171" s="12"/>
      <c r="G171" s="12"/>
      <c r="H171" s="12"/>
      <c r="I171" s="12"/>
      <c r="J171" s="12"/>
      <c r="K171" s="12">
        <f>IF(COUNT(C171:J171)=0,"",SUM(C171:J171))</f>
      </c>
      <c r="L171" s="12">
        <f>IF(K171="","",ROUND(K171/'বিষয় ও গ্রেড'!$B$12*100,2))</f>
      </c>
      <c r="M171" s="12">
        <f>IF(K171="","",IF(O171="অকৃতকার্য",INDEX('বিষয় ও গ্রেড'!$F$4:$F$10,1),VLOOKUP(L171,'বিষয় ও গ্রেড'!$E$4:$G$10,2,1)))</f>
      </c>
      <c r="N171" s="12">
        <f>IF(K171="","",IF(O171="অকৃতকার্য",0,VLOOKUP(L171,'বিষয় ও গ্রেড'!$E$4:$G$10,3,1)))</f>
      </c>
      <c r="O171" s="12">
        <f>IF(K171="","",IF(SUMPRODUCT((C$4:J$4&lt;&gt;"")*(C171:J171&lt;&gt;"")*(C171:J171&lt;C$6:J$6))&gt;0,"অকৃতকার্য","পাস"))</f>
      </c>
      <c r="P171" s="12">
        <f>IF(OR(K171="",O171&lt;&gt;"পাস"),"",COUNTIFS($O$7:$O$206,"পাস",$K$7:$K$206,"&gt;"&amp;K171)+1)</f>
      </c>
    </row>
    <row r="172" spans="1:16" x14ac:dyDescent="0.25">
      <c r="A172" s="12"/>
      <c r="B172" s="13"/>
      <c r="C172" s="12"/>
      <c r="D172" s="12"/>
      <c r="E172" s="12"/>
      <c r="F172" s="12"/>
      <c r="G172" s="12"/>
      <c r="H172" s="12"/>
      <c r="I172" s="12"/>
      <c r="J172" s="12"/>
      <c r="K172" s="12">
        <f>IF(COUNT(C172:J172)=0,"",SUM(C172:J172))</f>
      </c>
      <c r="L172" s="12">
        <f>IF(K172="","",ROUND(K172/'বিষয় ও গ্রেড'!$B$12*100,2))</f>
      </c>
      <c r="M172" s="12">
        <f>IF(K172="","",IF(O172="অকৃতকার্য",INDEX('বিষয় ও গ্রেড'!$F$4:$F$10,1),VLOOKUP(L172,'বিষয় ও গ্রেড'!$E$4:$G$10,2,1)))</f>
      </c>
      <c r="N172" s="12">
        <f>IF(K172="","",IF(O172="অকৃতকার্য",0,VLOOKUP(L172,'বিষয় ও গ্রেড'!$E$4:$G$10,3,1)))</f>
      </c>
      <c r="O172" s="12">
        <f>IF(K172="","",IF(SUMPRODUCT((C$4:J$4&lt;&gt;"")*(C172:J172&lt;&gt;"")*(C172:J172&lt;C$6:J$6))&gt;0,"অকৃতকার্য","পাস"))</f>
      </c>
      <c r="P172" s="12">
        <f>IF(OR(K172="",O172&lt;&gt;"পাস"),"",COUNTIFS($O$7:$O$206,"পাস",$K$7:$K$206,"&gt;"&amp;K172)+1)</f>
      </c>
    </row>
    <row r="173" spans="1:16" x14ac:dyDescent="0.25">
      <c r="A173" s="12"/>
      <c r="B173" s="13"/>
      <c r="C173" s="12"/>
      <c r="D173" s="12"/>
      <c r="E173" s="12"/>
      <c r="F173" s="12"/>
      <c r="G173" s="12"/>
      <c r="H173" s="12"/>
      <c r="I173" s="12"/>
      <c r="J173" s="12"/>
      <c r="K173" s="12">
        <f>IF(COUNT(C173:J173)=0,"",SUM(C173:J173))</f>
      </c>
      <c r="L173" s="12">
        <f>IF(K173="","",ROUND(K173/'বিষয় ও গ্রেড'!$B$12*100,2))</f>
      </c>
      <c r="M173" s="12">
        <f>IF(K173="","",IF(O173="অকৃতকার্য",INDEX('বিষয় ও গ্রেড'!$F$4:$F$10,1),VLOOKUP(L173,'বিষয় ও গ্রেড'!$E$4:$G$10,2,1)))</f>
      </c>
      <c r="N173" s="12">
        <f>IF(K173="","",IF(O173="অকৃতকার্য",0,VLOOKUP(L173,'বিষয় ও গ্রেড'!$E$4:$G$10,3,1)))</f>
      </c>
      <c r="O173" s="12">
        <f>IF(K173="","",IF(SUMPRODUCT((C$4:J$4&lt;&gt;"")*(C173:J173&lt;&gt;"")*(C173:J173&lt;C$6:J$6))&gt;0,"অকৃতকার্য","পাস"))</f>
      </c>
      <c r="P173" s="12">
        <f>IF(OR(K173="",O173&lt;&gt;"পাস"),"",COUNTIFS($O$7:$O$206,"পাস",$K$7:$K$206,"&gt;"&amp;K173)+1)</f>
      </c>
    </row>
    <row r="174" spans="1:16" x14ac:dyDescent="0.25">
      <c r="A174" s="12"/>
      <c r="B174" s="13"/>
      <c r="C174" s="12"/>
      <c r="D174" s="12"/>
      <c r="E174" s="12"/>
      <c r="F174" s="12"/>
      <c r="G174" s="12"/>
      <c r="H174" s="12"/>
      <c r="I174" s="12"/>
      <c r="J174" s="12"/>
      <c r="K174" s="12">
        <f>IF(COUNT(C174:J174)=0,"",SUM(C174:J174))</f>
      </c>
      <c r="L174" s="12">
        <f>IF(K174="","",ROUND(K174/'বিষয় ও গ্রেড'!$B$12*100,2))</f>
      </c>
      <c r="M174" s="12">
        <f>IF(K174="","",IF(O174="অকৃতকার্য",INDEX('বিষয় ও গ্রেড'!$F$4:$F$10,1),VLOOKUP(L174,'বিষয় ও গ্রেড'!$E$4:$G$10,2,1)))</f>
      </c>
      <c r="N174" s="12">
        <f>IF(K174="","",IF(O174="অকৃতকার্য",0,VLOOKUP(L174,'বিষয় ও গ্রেড'!$E$4:$G$10,3,1)))</f>
      </c>
      <c r="O174" s="12">
        <f>IF(K174="","",IF(SUMPRODUCT((C$4:J$4&lt;&gt;"")*(C174:J174&lt;&gt;"")*(C174:J174&lt;C$6:J$6))&gt;0,"অকৃতকার্য","পাস"))</f>
      </c>
      <c r="P174" s="12">
        <f>IF(OR(K174="",O174&lt;&gt;"পাস"),"",COUNTIFS($O$7:$O$206,"পাস",$K$7:$K$206,"&gt;"&amp;K174)+1)</f>
      </c>
    </row>
    <row r="175" spans="1:16" x14ac:dyDescent="0.25">
      <c r="A175" s="12"/>
      <c r="B175" s="13"/>
      <c r="C175" s="12"/>
      <c r="D175" s="12"/>
      <c r="E175" s="12"/>
      <c r="F175" s="12"/>
      <c r="G175" s="12"/>
      <c r="H175" s="12"/>
      <c r="I175" s="12"/>
      <c r="J175" s="12"/>
      <c r="K175" s="12">
        <f>IF(COUNT(C175:J175)=0,"",SUM(C175:J175))</f>
      </c>
      <c r="L175" s="12">
        <f>IF(K175="","",ROUND(K175/'বিষয় ও গ্রেড'!$B$12*100,2))</f>
      </c>
      <c r="M175" s="12">
        <f>IF(K175="","",IF(O175="অকৃতকার্য",INDEX('বিষয় ও গ্রেড'!$F$4:$F$10,1),VLOOKUP(L175,'বিষয় ও গ্রেড'!$E$4:$G$10,2,1)))</f>
      </c>
      <c r="N175" s="12">
        <f>IF(K175="","",IF(O175="অকৃতকার্য",0,VLOOKUP(L175,'বিষয় ও গ্রেড'!$E$4:$G$10,3,1)))</f>
      </c>
      <c r="O175" s="12">
        <f>IF(K175="","",IF(SUMPRODUCT((C$4:J$4&lt;&gt;"")*(C175:J175&lt;&gt;"")*(C175:J175&lt;C$6:J$6))&gt;0,"অকৃতকার্য","পাস"))</f>
      </c>
      <c r="P175" s="12">
        <f>IF(OR(K175="",O175&lt;&gt;"পাস"),"",COUNTIFS($O$7:$O$206,"পাস",$K$7:$K$206,"&gt;"&amp;K175)+1)</f>
      </c>
    </row>
    <row r="176" spans="1:16" x14ac:dyDescent="0.25">
      <c r="A176" s="12"/>
      <c r="B176" s="13"/>
      <c r="C176" s="12"/>
      <c r="D176" s="12"/>
      <c r="E176" s="12"/>
      <c r="F176" s="12"/>
      <c r="G176" s="12"/>
      <c r="H176" s="12"/>
      <c r="I176" s="12"/>
      <c r="J176" s="12"/>
      <c r="K176" s="12">
        <f>IF(COUNT(C176:J176)=0,"",SUM(C176:J176))</f>
      </c>
      <c r="L176" s="12">
        <f>IF(K176="","",ROUND(K176/'বিষয় ও গ্রেড'!$B$12*100,2))</f>
      </c>
      <c r="M176" s="12">
        <f>IF(K176="","",IF(O176="অকৃতকার্য",INDEX('বিষয় ও গ্রেড'!$F$4:$F$10,1),VLOOKUP(L176,'বিষয় ও গ্রেড'!$E$4:$G$10,2,1)))</f>
      </c>
      <c r="N176" s="12">
        <f>IF(K176="","",IF(O176="অকৃতকার্য",0,VLOOKUP(L176,'বিষয় ও গ্রেড'!$E$4:$G$10,3,1)))</f>
      </c>
      <c r="O176" s="12">
        <f>IF(K176="","",IF(SUMPRODUCT((C$4:J$4&lt;&gt;"")*(C176:J176&lt;&gt;"")*(C176:J176&lt;C$6:J$6))&gt;0,"অকৃতকার্য","পাস"))</f>
      </c>
      <c r="P176" s="12">
        <f>IF(OR(K176="",O176&lt;&gt;"পাস"),"",COUNTIFS($O$7:$O$206,"পাস",$K$7:$K$206,"&gt;"&amp;K176)+1)</f>
      </c>
    </row>
    <row r="177" spans="1:16" x14ac:dyDescent="0.25">
      <c r="A177" s="12"/>
      <c r="B177" s="13"/>
      <c r="C177" s="12"/>
      <c r="D177" s="12"/>
      <c r="E177" s="12"/>
      <c r="F177" s="12"/>
      <c r="G177" s="12"/>
      <c r="H177" s="12"/>
      <c r="I177" s="12"/>
      <c r="J177" s="12"/>
      <c r="K177" s="12">
        <f>IF(COUNT(C177:J177)=0,"",SUM(C177:J177))</f>
      </c>
      <c r="L177" s="12">
        <f>IF(K177="","",ROUND(K177/'বিষয় ও গ্রেড'!$B$12*100,2))</f>
      </c>
      <c r="M177" s="12">
        <f>IF(K177="","",IF(O177="অকৃতকার্য",INDEX('বিষয় ও গ্রেড'!$F$4:$F$10,1),VLOOKUP(L177,'বিষয় ও গ্রেড'!$E$4:$G$10,2,1)))</f>
      </c>
      <c r="N177" s="12">
        <f>IF(K177="","",IF(O177="অকৃতকার্য",0,VLOOKUP(L177,'বিষয় ও গ্রেড'!$E$4:$G$10,3,1)))</f>
      </c>
      <c r="O177" s="12">
        <f>IF(K177="","",IF(SUMPRODUCT((C$4:J$4&lt;&gt;"")*(C177:J177&lt;&gt;"")*(C177:J177&lt;C$6:J$6))&gt;0,"অকৃতকার্য","পাস"))</f>
      </c>
      <c r="P177" s="12">
        <f>IF(OR(K177="",O177&lt;&gt;"পাস"),"",COUNTIFS($O$7:$O$206,"পাস",$K$7:$K$206,"&gt;"&amp;K177)+1)</f>
      </c>
    </row>
    <row r="178" spans="1:16" x14ac:dyDescent="0.25">
      <c r="A178" s="12"/>
      <c r="B178" s="13"/>
      <c r="C178" s="12"/>
      <c r="D178" s="12"/>
      <c r="E178" s="12"/>
      <c r="F178" s="12"/>
      <c r="G178" s="12"/>
      <c r="H178" s="12"/>
      <c r="I178" s="12"/>
      <c r="J178" s="12"/>
      <c r="K178" s="12">
        <f>IF(COUNT(C178:J178)=0,"",SUM(C178:J178))</f>
      </c>
      <c r="L178" s="12">
        <f>IF(K178="","",ROUND(K178/'বিষয় ও গ্রেড'!$B$12*100,2))</f>
      </c>
      <c r="M178" s="12">
        <f>IF(K178="","",IF(O178="অকৃতকার্য",INDEX('বিষয় ও গ্রেড'!$F$4:$F$10,1),VLOOKUP(L178,'বিষয় ও গ্রেড'!$E$4:$G$10,2,1)))</f>
      </c>
      <c r="N178" s="12">
        <f>IF(K178="","",IF(O178="অকৃতকার্য",0,VLOOKUP(L178,'বিষয় ও গ্রেড'!$E$4:$G$10,3,1)))</f>
      </c>
      <c r="O178" s="12">
        <f>IF(K178="","",IF(SUMPRODUCT((C$4:J$4&lt;&gt;"")*(C178:J178&lt;&gt;"")*(C178:J178&lt;C$6:J$6))&gt;0,"অকৃতকার্য","পাস"))</f>
      </c>
      <c r="P178" s="12">
        <f>IF(OR(K178="",O178&lt;&gt;"পাস"),"",COUNTIFS($O$7:$O$206,"পাস",$K$7:$K$206,"&gt;"&amp;K178)+1)</f>
      </c>
    </row>
    <row r="179" spans="1:16" x14ac:dyDescent="0.25">
      <c r="A179" s="12"/>
      <c r="B179" s="13"/>
      <c r="C179" s="12"/>
      <c r="D179" s="12"/>
      <c r="E179" s="12"/>
      <c r="F179" s="12"/>
      <c r="G179" s="12"/>
      <c r="H179" s="12"/>
      <c r="I179" s="12"/>
      <c r="J179" s="12"/>
      <c r="K179" s="12">
        <f>IF(COUNT(C179:J179)=0,"",SUM(C179:J179))</f>
      </c>
      <c r="L179" s="12">
        <f>IF(K179="","",ROUND(K179/'বিষয় ও গ্রেড'!$B$12*100,2))</f>
      </c>
      <c r="M179" s="12">
        <f>IF(K179="","",IF(O179="অকৃতকার্য",INDEX('বিষয় ও গ্রেড'!$F$4:$F$10,1),VLOOKUP(L179,'বিষয় ও গ্রেড'!$E$4:$G$10,2,1)))</f>
      </c>
      <c r="N179" s="12">
        <f>IF(K179="","",IF(O179="অকৃতকার্য",0,VLOOKUP(L179,'বিষয় ও গ্রেড'!$E$4:$G$10,3,1)))</f>
      </c>
      <c r="O179" s="12">
        <f>IF(K179="","",IF(SUMPRODUCT((C$4:J$4&lt;&gt;"")*(C179:J179&lt;&gt;"")*(C179:J179&lt;C$6:J$6))&gt;0,"অকৃতকার্য","পাস"))</f>
      </c>
      <c r="P179" s="12">
        <f>IF(OR(K179="",O179&lt;&gt;"পাস"),"",COUNTIFS($O$7:$O$206,"পাস",$K$7:$K$206,"&gt;"&amp;K179)+1)</f>
      </c>
    </row>
    <row r="180" spans="1:16" x14ac:dyDescent="0.25">
      <c r="A180" s="12"/>
      <c r="B180" s="13"/>
      <c r="C180" s="12"/>
      <c r="D180" s="12"/>
      <c r="E180" s="12"/>
      <c r="F180" s="12"/>
      <c r="G180" s="12"/>
      <c r="H180" s="12"/>
      <c r="I180" s="12"/>
      <c r="J180" s="12"/>
      <c r="K180" s="12">
        <f>IF(COUNT(C180:J180)=0,"",SUM(C180:J180))</f>
      </c>
      <c r="L180" s="12">
        <f>IF(K180="","",ROUND(K180/'বিষয় ও গ্রেড'!$B$12*100,2))</f>
      </c>
      <c r="M180" s="12">
        <f>IF(K180="","",IF(O180="অকৃতকার্য",INDEX('বিষয় ও গ্রেড'!$F$4:$F$10,1),VLOOKUP(L180,'বিষয় ও গ্রেড'!$E$4:$G$10,2,1)))</f>
      </c>
      <c r="N180" s="12">
        <f>IF(K180="","",IF(O180="অকৃতকার্য",0,VLOOKUP(L180,'বিষয় ও গ্রেড'!$E$4:$G$10,3,1)))</f>
      </c>
      <c r="O180" s="12">
        <f>IF(K180="","",IF(SUMPRODUCT((C$4:J$4&lt;&gt;"")*(C180:J180&lt;&gt;"")*(C180:J180&lt;C$6:J$6))&gt;0,"অকৃতকার্য","পাস"))</f>
      </c>
      <c r="P180" s="12">
        <f>IF(OR(K180="",O180&lt;&gt;"পাস"),"",COUNTIFS($O$7:$O$206,"পাস",$K$7:$K$206,"&gt;"&amp;K180)+1)</f>
      </c>
    </row>
    <row r="181" spans="1:16" x14ac:dyDescent="0.25">
      <c r="A181" s="12"/>
      <c r="B181" s="13"/>
      <c r="C181" s="12"/>
      <c r="D181" s="12"/>
      <c r="E181" s="12"/>
      <c r="F181" s="12"/>
      <c r="G181" s="12"/>
      <c r="H181" s="12"/>
      <c r="I181" s="12"/>
      <c r="J181" s="12"/>
      <c r="K181" s="12">
        <f>IF(COUNT(C181:J181)=0,"",SUM(C181:J181))</f>
      </c>
      <c r="L181" s="12">
        <f>IF(K181="","",ROUND(K181/'বিষয় ও গ্রেড'!$B$12*100,2))</f>
      </c>
      <c r="M181" s="12">
        <f>IF(K181="","",IF(O181="অকৃতকার্য",INDEX('বিষয় ও গ্রেড'!$F$4:$F$10,1),VLOOKUP(L181,'বিষয় ও গ্রেড'!$E$4:$G$10,2,1)))</f>
      </c>
      <c r="N181" s="12">
        <f>IF(K181="","",IF(O181="অকৃতকার্য",0,VLOOKUP(L181,'বিষয় ও গ্রেড'!$E$4:$G$10,3,1)))</f>
      </c>
      <c r="O181" s="12">
        <f>IF(K181="","",IF(SUMPRODUCT((C$4:J$4&lt;&gt;"")*(C181:J181&lt;&gt;"")*(C181:J181&lt;C$6:J$6))&gt;0,"অকৃতকার্য","পাস"))</f>
      </c>
      <c r="P181" s="12">
        <f>IF(OR(K181="",O181&lt;&gt;"পাস"),"",COUNTIFS($O$7:$O$206,"পাস",$K$7:$K$206,"&gt;"&amp;K181)+1)</f>
      </c>
    </row>
    <row r="182" spans="1:16" x14ac:dyDescent="0.25">
      <c r="A182" s="12"/>
      <c r="B182" s="13"/>
      <c r="C182" s="12"/>
      <c r="D182" s="12"/>
      <c r="E182" s="12"/>
      <c r="F182" s="12"/>
      <c r="G182" s="12"/>
      <c r="H182" s="12"/>
      <c r="I182" s="12"/>
      <c r="J182" s="12"/>
      <c r="K182" s="12">
        <f>IF(COUNT(C182:J182)=0,"",SUM(C182:J182))</f>
      </c>
      <c r="L182" s="12">
        <f>IF(K182="","",ROUND(K182/'বিষয় ও গ্রেড'!$B$12*100,2))</f>
      </c>
      <c r="M182" s="12">
        <f>IF(K182="","",IF(O182="অকৃতকার্য",INDEX('বিষয় ও গ্রেড'!$F$4:$F$10,1),VLOOKUP(L182,'বিষয় ও গ্রেড'!$E$4:$G$10,2,1)))</f>
      </c>
      <c r="N182" s="12">
        <f>IF(K182="","",IF(O182="অকৃতকার্য",0,VLOOKUP(L182,'বিষয় ও গ্রেড'!$E$4:$G$10,3,1)))</f>
      </c>
      <c r="O182" s="12">
        <f>IF(K182="","",IF(SUMPRODUCT((C$4:J$4&lt;&gt;"")*(C182:J182&lt;&gt;"")*(C182:J182&lt;C$6:J$6))&gt;0,"অকৃতকার্য","পাস"))</f>
      </c>
      <c r="P182" s="12">
        <f>IF(OR(K182="",O182&lt;&gt;"পাস"),"",COUNTIFS($O$7:$O$206,"পাস",$K$7:$K$206,"&gt;"&amp;K182)+1)</f>
      </c>
    </row>
    <row r="183" spans="1:16" x14ac:dyDescent="0.25">
      <c r="A183" s="12"/>
      <c r="B183" s="13"/>
      <c r="C183" s="12"/>
      <c r="D183" s="12"/>
      <c r="E183" s="12"/>
      <c r="F183" s="12"/>
      <c r="G183" s="12"/>
      <c r="H183" s="12"/>
      <c r="I183" s="12"/>
      <c r="J183" s="12"/>
      <c r="K183" s="12">
        <f>IF(COUNT(C183:J183)=0,"",SUM(C183:J183))</f>
      </c>
      <c r="L183" s="12">
        <f>IF(K183="","",ROUND(K183/'বিষয় ও গ্রেড'!$B$12*100,2))</f>
      </c>
      <c r="M183" s="12">
        <f>IF(K183="","",IF(O183="অকৃতকার্য",INDEX('বিষয় ও গ্রেড'!$F$4:$F$10,1),VLOOKUP(L183,'বিষয় ও গ্রেড'!$E$4:$G$10,2,1)))</f>
      </c>
      <c r="N183" s="12">
        <f>IF(K183="","",IF(O183="অকৃতকার্য",0,VLOOKUP(L183,'বিষয় ও গ্রেড'!$E$4:$G$10,3,1)))</f>
      </c>
      <c r="O183" s="12">
        <f>IF(K183="","",IF(SUMPRODUCT((C$4:J$4&lt;&gt;"")*(C183:J183&lt;&gt;"")*(C183:J183&lt;C$6:J$6))&gt;0,"অকৃতকার্য","পাস"))</f>
      </c>
      <c r="P183" s="12">
        <f>IF(OR(K183="",O183&lt;&gt;"পাস"),"",COUNTIFS($O$7:$O$206,"পাস",$K$7:$K$206,"&gt;"&amp;K183)+1)</f>
      </c>
    </row>
    <row r="184" spans="1:16" x14ac:dyDescent="0.25">
      <c r="A184" s="12"/>
      <c r="B184" s="13"/>
      <c r="C184" s="12"/>
      <c r="D184" s="12"/>
      <c r="E184" s="12"/>
      <c r="F184" s="12"/>
      <c r="G184" s="12"/>
      <c r="H184" s="12"/>
      <c r="I184" s="12"/>
      <c r="J184" s="12"/>
      <c r="K184" s="12">
        <f>IF(COUNT(C184:J184)=0,"",SUM(C184:J184))</f>
      </c>
      <c r="L184" s="12">
        <f>IF(K184="","",ROUND(K184/'বিষয় ও গ্রেড'!$B$12*100,2))</f>
      </c>
      <c r="M184" s="12">
        <f>IF(K184="","",IF(O184="অকৃতকার্য",INDEX('বিষয় ও গ্রেড'!$F$4:$F$10,1),VLOOKUP(L184,'বিষয় ও গ্রেড'!$E$4:$G$10,2,1)))</f>
      </c>
      <c r="N184" s="12">
        <f>IF(K184="","",IF(O184="অকৃতকার্য",0,VLOOKUP(L184,'বিষয় ও গ্রেড'!$E$4:$G$10,3,1)))</f>
      </c>
      <c r="O184" s="12">
        <f>IF(K184="","",IF(SUMPRODUCT((C$4:J$4&lt;&gt;"")*(C184:J184&lt;&gt;"")*(C184:J184&lt;C$6:J$6))&gt;0,"অকৃতকার্য","পাস"))</f>
      </c>
      <c r="P184" s="12">
        <f>IF(OR(K184="",O184&lt;&gt;"পাস"),"",COUNTIFS($O$7:$O$206,"পাস",$K$7:$K$206,"&gt;"&amp;K184)+1)</f>
      </c>
    </row>
    <row r="185" spans="1:16" x14ac:dyDescent="0.25">
      <c r="A185" s="12"/>
      <c r="B185" s="13"/>
      <c r="C185" s="12"/>
      <c r="D185" s="12"/>
      <c r="E185" s="12"/>
      <c r="F185" s="12"/>
      <c r="G185" s="12"/>
      <c r="H185" s="12"/>
      <c r="I185" s="12"/>
      <c r="J185" s="12"/>
      <c r="K185" s="12">
        <f>IF(COUNT(C185:J185)=0,"",SUM(C185:J185))</f>
      </c>
      <c r="L185" s="12">
        <f>IF(K185="","",ROUND(K185/'বিষয় ও গ্রেড'!$B$12*100,2))</f>
      </c>
      <c r="M185" s="12">
        <f>IF(K185="","",IF(O185="অকৃতকার্য",INDEX('বিষয় ও গ্রেড'!$F$4:$F$10,1),VLOOKUP(L185,'বিষয় ও গ্রেড'!$E$4:$G$10,2,1)))</f>
      </c>
      <c r="N185" s="12">
        <f>IF(K185="","",IF(O185="অকৃতকার্য",0,VLOOKUP(L185,'বিষয় ও গ্রেড'!$E$4:$G$10,3,1)))</f>
      </c>
      <c r="O185" s="12">
        <f>IF(K185="","",IF(SUMPRODUCT((C$4:J$4&lt;&gt;"")*(C185:J185&lt;&gt;"")*(C185:J185&lt;C$6:J$6))&gt;0,"অকৃতকার্য","পাস"))</f>
      </c>
      <c r="P185" s="12">
        <f>IF(OR(K185="",O185&lt;&gt;"পাস"),"",COUNTIFS($O$7:$O$206,"পাস",$K$7:$K$206,"&gt;"&amp;K185)+1)</f>
      </c>
    </row>
    <row r="186" spans="1:16" x14ac:dyDescent="0.25">
      <c r="A186" s="12"/>
      <c r="B186" s="13"/>
      <c r="C186" s="12"/>
      <c r="D186" s="12"/>
      <c r="E186" s="12"/>
      <c r="F186" s="12"/>
      <c r="G186" s="12"/>
      <c r="H186" s="12"/>
      <c r="I186" s="12"/>
      <c r="J186" s="12"/>
      <c r="K186" s="12">
        <f>IF(COUNT(C186:J186)=0,"",SUM(C186:J186))</f>
      </c>
      <c r="L186" s="12">
        <f>IF(K186="","",ROUND(K186/'বিষয় ও গ্রেড'!$B$12*100,2))</f>
      </c>
      <c r="M186" s="12">
        <f>IF(K186="","",IF(O186="অকৃতকার্য",INDEX('বিষয় ও গ্রেড'!$F$4:$F$10,1),VLOOKUP(L186,'বিষয় ও গ্রেড'!$E$4:$G$10,2,1)))</f>
      </c>
      <c r="N186" s="12">
        <f>IF(K186="","",IF(O186="অকৃতকার্য",0,VLOOKUP(L186,'বিষয় ও গ্রেড'!$E$4:$G$10,3,1)))</f>
      </c>
      <c r="O186" s="12">
        <f>IF(K186="","",IF(SUMPRODUCT((C$4:J$4&lt;&gt;"")*(C186:J186&lt;&gt;"")*(C186:J186&lt;C$6:J$6))&gt;0,"অকৃতকার্য","পাস"))</f>
      </c>
      <c r="P186" s="12">
        <f>IF(OR(K186="",O186&lt;&gt;"পাস"),"",COUNTIFS($O$7:$O$206,"পাস",$K$7:$K$206,"&gt;"&amp;K186)+1)</f>
      </c>
    </row>
    <row r="187" spans="1:16" x14ac:dyDescent="0.25">
      <c r="A187" s="12"/>
      <c r="B187" s="13"/>
      <c r="C187" s="12"/>
      <c r="D187" s="12"/>
      <c r="E187" s="12"/>
      <c r="F187" s="12"/>
      <c r="G187" s="12"/>
      <c r="H187" s="12"/>
      <c r="I187" s="12"/>
      <c r="J187" s="12"/>
      <c r="K187" s="12">
        <f>IF(COUNT(C187:J187)=0,"",SUM(C187:J187))</f>
      </c>
      <c r="L187" s="12">
        <f>IF(K187="","",ROUND(K187/'বিষয় ও গ্রেড'!$B$12*100,2))</f>
      </c>
      <c r="M187" s="12">
        <f>IF(K187="","",IF(O187="অকৃতকার্য",INDEX('বিষয় ও গ্রেড'!$F$4:$F$10,1),VLOOKUP(L187,'বিষয় ও গ্রেড'!$E$4:$G$10,2,1)))</f>
      </c>
      <c r="N187" s="12">
        <f>IF(K187="","",IF(O187="অকৃতকার্য",0,VLOOKUP(L187,'বিষয় ও গ্রেড'!$E$4:$G$10,3,1)))</f>
      </c>
      <c r="O187" s="12">
        <f>IF(K187="","",IF(SUMPRODUCT((C$4:J$4&lt;&gt;"")*(C187:J187&lt;&gt;"")*(C187:J187&lt;C$6:J$6))&gt;0,"অকৃতকার্য","পাস"))</f>
      </c>
      <c r="P187" s="12">
        <f>IF(OR(K187="",O187&lt;&gt;"পাস"),"",COUNTIFS($O$7:$O$206,"পাস",$K$7:$K$206,"&gt;"&amp;K187)+1)</f>
      </c>
    </row>
    <row r="188" spans="1:16" x14ac:dyDescent="0.25">
      <c r="A188" s="12"/>
      <c r="B188" s="13"/>
      <c r="C188" s="12"/>
      <c r="D188" s="12"/>
      <c r="E188" s="12"/>
      <c r="F188" s="12"/>
      <c r="G188" s="12"/>
      <c r="H188" s="12"/>
      <c r="I188" s="12"/>
      <c r="J188" s="12"/>
      <c r="K188" s="12">
        <f>IF(COUNT(C188:J188)=0,"",SUM(C188:J188))</f>
      </c>
      <c r="L188" s="12">
        <f>IF(K188="","",ROUND(K188/'বিষয় ও গ্রেড'!$B$12*100,2))</f>
      </c>
      <c r="M188" s="12">
        <f>IF(K188="","",IF(O188="অকৃতকার্য",INDEX('বিষয় ও গ্রেড'!$F$4:$F$10,1),VLOOKUP(L188,'বিষয় ও গ্রেড'!$E$4:$G$10,2,1)))</f>
      </c>
      <c r="N188" s="12">
        <f>IF(K188="","",IF(O188="অকৃতকার্য",0,VLOOKUP(L188,'বিষয় ও গ্রেড'!$E$4:$G$10,3,1)))</f>
      </c>
      <c r="O188" s="12">
        <f>IF(K188="","",IF(SUMPRODUCT((C$4:J$4&lt;&gt;"")*(C188:J188&lt;&gt;"")*(C188:J188&lt;C$6:J$6))&gt;0,"অকৃতকার্য","পাস"))</f>
      </c>
      <c r="P188" s="12">
        <f>IF(OR(K188="",O188&lt;&gt;"পাস"),"",COUNTIFS($O$7:$O$206,"পাস",$K$7:$K$206,"&gt;"&amp;K188)+1)</f>
      </c>
    </row>
    <row r="189" spans="1:16" x14ac:dyDescent="0.25">
      <c r="A189" s="12"/>
      <c r="B189" s="13"/>
      <c r="C189" s="12"/>
      <c r="D189" s="12"/>
      <c r="E189" s="12"/>
      <c r="F189" s="12"/>
      <c r="G189" s="12"/>
      <c r="H189" s="12"/>
      <c r="I189" s="12"/>
      <c r="J189" s="12"/>
      <c r="K189" s="12">
        <f>IF(COUNT(C189:J189)=0,"",SUM(C189:J189))</f>
      </c>
      <c r="L189" s="12">
        <f>IF(K189="","",ROUND(K189/'বিষয় ও গ্রেড'!$B$12*100,2))</f>
      </c>
      <c r="M189" s="12">
        <f>IF(K189="","",IF(O189="অকৃতকার্য",INDEX('বিষয় ও গ্রেড'!$F$4:$F$10,1),VLOOKUP(L189,'বিষয় ও গ্রেড'!$E$4:$G$10,2,1)))</f>
      </c>
      <c r="N189" s="12">
        <f>IF(K189="","",IF(O189="অকৃতকার্য",0,VLOOKUP(L189,'বিষয় ও গ্রেড'!$E$4:$G$10,3,1)))</f>
      </c>
      <c r="O189" s="12">
        <f>IF(K189="","",IF(SUMPRODUCT((C$4:J$4&lt;&gt;"")*(C189:J189&lt;&gt;"")*(C189:J189&lt;C$6:J$6))&gt;0,"অকৃতকার্য","পাস"))</f>
      </c>
      <c r="P189" s="12">
        <f>IF(OR(K189="",O189&lt;&gt;"পাস"),"",COUNTIFS($O$7:$O$206,"পাস",$K$7:$K$206,"&gt;"&amp;K189)+1)</f>
      </c>
    </row>
    <row r="190" spans="1:16" x14ac:dyDescent="0.25">
      <c r="A190" s="12"/>
      <c r="B190" s="13"/>
      <c r="C190" s="12"/>
      <c r="D190" s="12"/>
      <c r="E190" s="12"/>
      <c r="F190" s="12"/>
      <c r="G190" s="12"/>
      <c r="H190" s="12"/>
      <c r="I190" s="12"/>
      <c r="J190" s="12"/>
      <c r="K190" s="12">
        <f>IF(COUNT(C190:J190)=0,"",SUM(C190:J190))</f>
      </c>
      <c r="L190" s="12">
        <f>IF(K190="","",ROUND(K190/'বিষয় ও গ্রেড'!$B$12*100,2))</f>
      </c>
      <c r="M190" s="12">
        <f>IF(K190="","",IF(O190="অকৃতকার্য",INDEX('বিষয় ও গ্রেড'!$F$4:$F$10,1),VLOOKUP(L190,'বিষয় ও গ্রেড'!$E$4:$G$10,2,1)))</f>
      </c>
      <c r="N190" s="12">
        <f>IF(K190="","",IF(O190="অকৃতকার্য",0,VLOOKUP(L190,'বিষয় ও গ্রেড'!$E$4:$G$10,3,1)))</f>
      </c>
      <c r="O190" s="12">
        <f>IF(K190="","",IF(SUMPRODUCT((C$4:J$4&lt;&gt;"")*(C190:J190&lt;&gt;"")*(C190:J190&lt;C$6:J$6))&gt;0,"অকৃতকার্য","পাস"))</f>
      </c>
      <c r="P190" s="12">
        <f>IF(OR(K190="",O190&lt;&gt;"পাস"),"",COUNTIFS($O$7:$O$206,"পাস",$K$7:$K$206,"&gt;"&amp;K190)+1)</f>
      </c>
    </row>
    <row r="191" spans="1:16" x14ac:dyDescent="0.25">
      <c r="A191" s="12"/>
      <c r="B191" s="13"/>
      <c r="C191" s="12"/>
      <c r="D191" s="12"/>
      <c r="E191" s="12"/>
      <c r="F191" s="12"/>
      <c r="G191" s="12"/>
      <c r="H191" s="12"/>
      <c r="I191" s="12"/>
      <c r="J191" s="12"/>
      <c r="K191" s="12">
        <f>IF(COUNT(C191:J191)=0,"",SUM(C191:J191))</f>
      </c>
      <c r="L191" s="12">
        <f>IF(K191="","",ROUND(K191/'বিষয় ও গ্রেড'!$B$12*100,2))</f>
      </c>
      <c r="M191" s="12">
        <f>IF(K191="","",IF(O191="অকৃতকার্য",INDEX('বিষয় ও গ্রেড'!$F$4:$F$10,1),VLOOKUP(L191,'বিষয় ও গ্রেড'!$E$4:$G$10,2,1)))</f>
      </c>
      <c r="N191" s="12">
        <f>IF(K191="","",IF(O191="অকৃতকার্য",0,VLOOKUP(L191,'বিষয় ও গ্রেড'!$E$4:$G$10,3,1)))</f>
      </c>
      <c r="O191" s="12">
        <f>IF(K191="","",IF(SUMPRODUCT((C$4:J$4&lt;&gt;"")*(C191:J191&lt;&gt;"")*(C191:J191&lt;C$6:J$6))&gt;0,"অকৃতকার্য","পাস"))</f>
      </c>
      <c r="P191" s="12">
        <f>IF(OR(K191="",O191&lt;&gt;"পাস"),"",COUNTIFS($O$7:$O$206,"পাস",$K$7:$K$206,"&gt;"&amp;K191)+1)</f>
      </c>
    </row>
    <row r="192" spans="1:16" x14ac:dyDescent="0.25">
      <c r="A192" s="12"/>
      <c r="B192" s="13"/>
      <c r="C192" s="12"/>
      <c r="D192" s="12"/>
      <c r="E192" s="12"/>
      <c r="F192" s="12"/>
      <c r="G192" s="12"/>
      <c r="H192" s="12"/>
      <c r="I192" s="12"/>
      <c r="J192" s="12"/>
      <c r="K192" s="12">
        <f>IF(COUNT(C192:J192)=0,"",SUM(C192:J192))</f>
      </c>
      <c r="L192" s="12">
        <f>IF(K192="","",ROUND(K192/'বিষয় ও গ্রেড'!$B$12*100,2))</f>
      </c>
      <c r="M192" s="12">
        <f>IF(K192="","",IF(O192="অকৃতকার্য",INDEX('বিষয় ও গ্রেড'!$F$4:$F$10,1),VLOOKUP(L192,'বিষয় ও গ্রেড'!$E$4:$G$10,2,1)))</f>
      </c>
      <c r="N192" s="12">
        <f>IF(K192="","",IF(O192="অকৃতকার্য",0,VLOOKUP(L192,'বিষয় ও গ্রেড'!$E$4:$G$10,3,1)))</f>
      </c>
      <c r="O192" s="12">
        <f>IF(K192="","",IF(SUMPRODUCT((C$4:J$4&lt;&gt;"")*(C192:J192&lt;&gt;"")*(C192:J192&lt;C$6:J$6))&gt;0,"অকৃতকার্য","পাস"))</f>
      </c>
      <c r="P192" s="12">
        <f>IF(OR(K192="",O192&lt;&gt;"পাস"),"",COUNTIFS($O$7:$O$206,"পাস",$K$7:$K$206,"&gt;"&amp;K192)+1)</f>
      </c>
    </row>
    <row r="193" spans="1:16" x14ac:dyDescent="0.25">
      <c r="A193" s="12"/>
      <c r="B193" s="13"/>
      <c r="C193" s="12"/>
      <c r="D193" s="12"/>
      <c r="E193" s="12"/>
      <c r="F193" s="12"/>
      <c r="G193" s="12"/>
      <c r="H193" s="12"/>
      <c r="I193" s="12"/>
      <c r="J193" s="12"/>
      <c r="K193" s="12">
        <f>IF(COUNT(C193:J193)=0,"",SUM(C193:J193))</f>
      </c>
      <c r="L193" s="12">
        <f>IF(K193="","",ROUND(K193/'বিষয় ও গ্রেড'!$B$12*100,2))</f>
      </c>
      <c r="M193" s="12">
        <f>IF(K193="","",IF(O193="অকৃতকার্য",INDEX('বিষয় ও গ্রেড'!$F$4:$F$10,1),VLOOKUP(L193,'বিষয় ও গ্রেড'!$E$4:$G$10,2,1)))</f>
      </c>
      <c r="N193" s="12">
        <f>IF(K193="","",IF(O193="অকৃতকার্য",0,VLOOKUP(L193,'বিষয় ও গ্রেড'!$E$4:$G$10,3,1)))</f>
      </c>
      <c r="O193" s="12">
        <f>IF(K193="","",IF(SUMPRODUCT((C$4:J$4&lt;&gt;"")*(C193:J193&lt;&gt;"")*(C193:J193&lt;C$6:J$6))&gt;0,"অকৃতকার্য","পাস"))</f>
      </c>
      <c r="P193" s="12">
        <f>IF(OR(K193="",O193&lt;&gt;"পাস"),"",COUNTIFS($O$7:$O$206,"পাস",$K$7:$K$206,"&gt;"&amp;K193)+1)</f>
      </c>
    </row>
    <row r="194" spans="1:16" x14ac:dyDescent="0.25">
      <c r="A194" s="12"/>
      <c r="B194" s="13"/>
      <c r="C194" s="12"/>
      <c r="D194" s="12"/>
      <c r="E194" s="12"/>
      <c r="F194" s="12"/>
      <c r="G194" s="12"/>
      <c r="H194" s="12"/>
      <c r="I194" s="12"/>
      <c r="J194" s="12"/>
      <c r="K194" s="12">
        <f>IF(COUNT(C194:J194)=0,"",SUM(C194:J194))</f>
      </c>
      <c r="L194" s="12">
        <f>IF(K194="","",ROUND(K194/'বিষয় ও গ্রেড'!$B$12*100,2))</f>
      </c>
      <c r="M194" s="12">
        <f>IF(K194="","",IF(O194="অকৃতকার্য",INDEX('বিষয় ও গ্রেড'!$F$4:$F$10,1),VLOOKUP(L194,'বিষয় ও গ্রেড'!$E$4:$G$10,2,1)))</f>
      </c>
      <c r="N194" s="12">
        <f>IF(K194="","",IF(O194="অকৃতকার্য",0,VLOOKUP(L194,'বিষয় ও গ্রেড'!$E$4:$G$10,3,1)))</f>
      </c>
      <c r="O194" s="12">
        <f>IF(K194="","",IF(SUMPRODUCT((C$4:J$4&lt;&gt;"")*(C194:J194&lt;&gt;"")*(C194:J194&lt;C$6:J$6))&gt;0,"অকৃতকার্য","পাস"))</f>
      </c>
      <c r="P194" s="12">
        <f>IF(OR(K194="",O194&lt;&gt;"পাস"),"",COUNTIFS($O$7:$O$206,"পাস",$K$7:$K$206,"&gt;"&amp;K194)+1)</f>
      </c>
    </row>
    <row r="195" spans="1:16" x14ac:dyDescent="0.25">
      <c r="A195" s="12"/>
      <c r="B195" s="13"/>
      <c r="C195" s="12"/>
      <c r="D195" s="12"/>
      <c r="E195" s="12"/>
      <c r="F195" s="12"/>
      <c r="G195" s="12"/>
      <c r="H195" s="12"/>
      <c r="I195" s="12"/>
      <c r="J195" s="12"/>
      <c r="K195" s="12">
        <f>IF(COUNT(C195:J195)=0,"",SUM(C195:J195))</f>
      </c>
      <c r="L195" s="12">
        <f>IF(K195="","",ROUND(K195/'বিষয় ও গ্রেড'!$B$12*100,2))</f>
      </c>
      <c r="M195" s="12">
        <f>IF(K195="","",IF(O195="অকৃতকার্য",INDEX('বিষয় ও গ্রেড'!$F$4:$F$10,1),VLOOKUP(L195,'বিষয় ও গ্রেড'!$E$4:$G$10,2,1)))</f>
      </c>
      <c r="N195" s="12">
        <f>IF(K195="","",IF(O195="অকৃতকার্য",0,VLOOKUP(L195,'বিষয় ও গ্রেড'!$E$4:$G$10,3,1)))</f>
      </c>
      <c r="O195" s="12">
        <f>IF(K195="","",IF(SUMPRODUCT((C$4:J$4&lt;&gt;"")*(C195:J195&lt;&gt;"")*(C195:J195&lt;C$6:J$6))&gt;0,"অকৃতকার্য","পাস"))</f>
      </c>
      <c r="P195" s="12">
        <f>IF(OR(K195="",O195&lt;&gt;"পাস"),"",COUNTIFS($O$7:$O$206,"পাস",$K$7:$K$206,"&gt;"&amp;K195)+1)</f>
      </c>
    </row>
    <row r="196" spans="1:16" x14ac:dyDescent="0.25">
      <c r="A196" s="12"/>
      <c r="B196" s="13"/>
      <c r="C196" s="12"/>
      <c r="D196" s="12"/>
      <c r="E196" s="12"/>
      <c r="F196" s="12"/>
      <c r="G196" s="12"/>
      <c r="H196" s="12"/>
      <c r="I196" s="12"/>
      <c r="J196" s="12"/>
      <c r="K196" s="12">
        <f>IF(COUNT(C196:J196)=0,"",SUM(C196:J196))</f>
      </c>
      <c r="L196" s="12">
        <f>IF(K196="","",ROUND(K196/'বিষয় ও গ্রেড'!$B$12*100,2))</f>
      </c>
      <c r="M196" s="12">
        <f>IF(K196="","",IF(O196="অকৃতকার্য",INDEX('বিষয় ও গ্রেড'!$F$4:$F$10,1),VLOOKUP(L196,'বিষয় ও গ্রেড'!$E$4:$G$10,2,1)))</f>
      </c>
      <c r="N196" s="12">
        <f>IF(K196="","",IF(O196="অকৃতকার্য",0,VLOOKUP(L196,'বিষয় ও গ্রেড'!$E$4:$G$10,3,1)))</f>
      </c>
      <c r="O196" s="12">
        <f>IF(K196="","",IF(SUMPRODUCT((C$4:J$4&lt;&gt;"")*(C196:J196&lt;&gt;"")*(C196:J196&lt;C$6:J$6))&gt;0,"অকৃতকার্য","পাস"))</f>
      </c>
      <c r="P196" s="12">
        <f>IF(OR(K196="",O196&lt;&gt;"পাস"),"",COUNTIFS($O$7:$O$206,"পাস",$K$7:$K$206,"&gt;"&amp;K196)+1)</f>
      </c>
    </row>
    <row r="197" spans="1:16" x14ac:dyDescent="0.25">
      <c r="A197" s="12"/>
      <c r="B197" s="13"/>
      <c r="C197" s="12"/>
      <c r="D197" s="12"/>
      <c r="E197" s="12"/>
      <c r="F197" s="12"/>
      <c r="G197" s="12"/>
      <c r="H197" s="12"/>
      <c r="I197" s="12"/>
      <c r="J197" s="12"/>
      <c r="K197" s="12">
        <f>IF(COUNT(C197:J197)=0,"",SUM(C197:J197))</f>
      </c>
      <c r="L197" s="12">
        <f>IF(K197="","",ROUND(K197/'বিষয় ও গ্রেড'!$B$12*100,2))</f>
      </c>
      <c r="M197" s="12">
        <f>IF(K197="","",IF(O197="অকৃতকার্য",INDEX('বিষয় ও গ্রেড'!$F$4:$F$10,1),VLOOKUP(L197,'বিষয় ও গ্রেড'!$E$4:$G$10,2,1)))</f>
      </c>
      <c r="N197" s="12">
        <f>IF(K197="","",IF(O197="অকৃতকার্য",0,VLOOKUP(L197,'বিষয় ও গ্রেড'!$E$4:$G$10,3,1)))</f>
      </c>
      <c r="O197" s="12">
        <f>IF(K197="","",IF(SUMPRODUCT((C$4:J$4&lt;&gt;"")*(C197:J197&lt;&gt;"")*(C197:J197&lt;C$6:J$6))&gt;0,"অকৃতকার্য","পাস"))</f>
      </c>
      <c r="P197" s="12">
        <f>IF(OR(K197="",O197&lt;&gt;"পাস"),"",COUNTIFS($O$7:$O$206,"পাস",$K$7:$K$206,"&gt;"&amp;K197)+1)</f>
      </c>
    </row>
    <row r="198" spans="1:16" x14ac:dyDescent="0.25">
      <c r="A198" s="12"/>
      <c r="B198" s="13"/>
      <c r="C198" s="12"/>
      <c r="D198" s="12"/>
      <c r="E198" s="12"/>
      <c r="F198" s="12"/>
      <c r="G198" s="12"/>
      <c r="H198" s="12"/>
      <c r="I198" s="12"/>
      <c r="J198" s="12"/>
      <c r="K198" s="12">
        <f>IF(COUNT(C198:J198)=0,"",SUM(C198:J198))</f>
      </c>
      <c r="L198" s="12">
        <f>IF(K198="","",ROUND(K198/'বিষয় ও গ্রেড'!$B$12*100,2))</f>
      </c>
      <c r="M198" s="12">
        <f>IF(K198="","",IF(O198="অকৃতকার্য",INDEX('বিষয় ও গ্রেড'!$F$4:$F$10,1),VLOOKUP(L198,'বিষয় ও গ্রেড'!$E$4:$G$10,2,1)))</f>
      </c>
      <c r="N198" s="12">
        <f>IF(K198="","",IF(O198="অকৃতকার্য",0,VLOOKUP(L198,'বিষয় ও গ্রেড'!$E$4:$G$10,3,1)))</f>
      </c>
      <c r="O198" s="12">
        <f>IF(K198="","",IF(SUMPRODUCT((C$4:J$4&lt;&gt;"")*(C198:J198&lt;&gt;"")*(C198:J198&lt;C$6:J$6))&gt;0,"অকৃতকার্য","পাস"))</f>
      </c>
      <c r="P198" s="12">
        <f>IF(OR(K198="",O198&lt;&gt;"পাস"),"",COUNTIFS($O$7:$O$206,"পাস",$K$7:$K$206,"&gt;"&amp;K198)+1)</f>
      </c>
    </row>
    <row r="199" spans="1:16" x14ac:dyDescent="0.25">
      <c r="A199" s="12"/>
      <c r="B199" s="13"/>
      <c r="C199" s="12"/>
      <c r="D199" s="12"/>
      <c r="E199" s="12"/>
      <c r="F199" s="12"/>
      <c r="G199" s="12"/>
      <c r="H199" s="12"/>
      <c r="I199" s="12"/>
      <c r="J199" s="12"/>
      <c r="K199" s="12">
        <f>IF(COUNT(C199:J199)=0,"",SUM(C199:J199))</f>
      </c>
      <c r="L199" s="12">
        <f>IF(K199="","",ROUND(K199/'বিষয় ও গ্রেড'!$B$12*100,2))</f>
      </c>
      <c r="M199" s="12">
        <f>IF(K199="","",IF(O199="অকৃতকার্য",INDEX('বিষয় ও গ্রেড'!$F$4:$F$10,1),VLOOKUP(L199,'বিষয় ও গ্রেড'!$E$4:$G$10,2,1)))</f>
      </c>
      <c r="N199" s="12">
        <f>IF(K199="","",IF(O199="অকৃতকার্য",0,VLOOKUP(L199,'বিষয় ও গ্রেড'!$E$4:$G$10,3,1)))</f>
      </c>
      <c r="O199" s="12">
        <f>IF(K199="","",IF(SUMPRODUCT((C$4:J$4&lt;&gt;"")*(C199:J199&lt;&gt;"")*(C199:J199&lt;C$6:J$6))&gt;0,"অকৃতকার্য","পাস"))</f>
      </c>
      <c r="P199" s="12">
        <f>IF(OR(K199="",O199&lt;&gt;"পাস"),"",COUNTIFS($O$7:$O$206,"পাস",$K$7:$K$206,"&gt;"&amp;K199)+1)</f>
      </c>
    </row>
    <row r="200" spans="1:16" x14ac:dyDescent="0.25">
      <c r="A200" s="12"/>
      <c r="B200" s="13"/>
      <c r="C200" s="12"/>
      <c r="D200" s="12"/>
      <c r="E200" s="12"/>
      <c r="F200" s="12"/>
      <c r="G200" s="12"/>
      <c r="H200" s="12"/>
      <c r="I200" s="12"/>
      <c r="J200" s="12"/>
      <c r="K200" s="12">
        <f>IF(COUNT(C200:J200)=0,"",SUM(C200:J200))</f>
      </c>
      <c r="L200" s="12">
        <f>IF(K200="","",ROUND(K200/'বিষয় ও গ্রেড'!$B$12*100,2))</f>
      </c>
      <c r="M200" s="12">
        <f>IF(K200="","",IF(O200="অকৃতকার্য",INDEX('বিষয় ও গ্রেড'!$F$4:$F$10,1),VLOOKUP(L200,'বিষয় ও গ্রেড'!$E$4:$G$10,2,1)))</f>
      </c>
      <c r="N200" s="12">
        <f>IF(K200="","",IF(O200="অকৃতকার্য",0,VLOOKUP(L200,'বিষয় ও গ্রেড'!$E$4:$G$10,3,1)))</f>
      </c>
      <c r="O200" s="12">
        <f>IF(K200="","",IF(SUMPRODUCT((C$4:J$4&lt;&gt;"")*(C200:J200&lt;&gt;"")*(C200:J200&lt;C$6:J$6))&gt;0,"অকৃতকার্য","পাস"))</f>
      </c>
      <c r="P200" s="12">
        <f>IF(OR(K200="",O200&lt;&gt;"পাস"),"",COUNTIFS($O$7:$O$206,"পাস",$K$7:$K$206,"&gt;"&amp;K200)+1)</f>
      </c>
    </row>
    <row r="201" spans="1:16" x14ac:dyDescent="0.25">
      <c r="A201" s="12"/>
      <c r="B201" s="13"/>
      <c r="C201" s="12"/>
      <c r="D201" s="12"/>
      <c r="E201" s="12"/>
      <c r="F201" s="12"/>
      <c r="G201" s="12"/>
      <c r="H201" s="12"/>
      <c r="I201" s="12"/>
      <c r="J201" s="12"/>
      <c r="K201" s="12">
        <f>IF(COUNT(C201:J201)=0,"",SUM(C201:J201))</f>
      </c>
      <c r="L201" s="12">
        <f>IF(K201="","",ROUND(K201/'বিষয় ও গ্রেড'!$B$12*100,2))</f>
      </c>
      <c r="M201" s="12">
        <f>IF(K201="","",IF(O201="অকৃতকার্য",INDEX('বিষয় ও গ্রেড'!$F$4:$F$10,1),VLOOKUP(L201,'বিষয় ও গ্রেড'!$E$4:$G$10,2,1)))</f>
      </c>
      <c r="N201" s="12">
        <f>IF(K201="","",IF(O201="অকৃতকার্য",0,VLOOKUP(L201,'বিষয় ও গ্রেড'!$E$4:$G$10,3,1)))</f>
      </c>
      <c r="O201" s="12">
        <f>IF(K201="","",IF(SUMPRODUCT((C$4:J$4&lt;&gt;"")*(C201:J201&lt;&gt;"")*(C201:J201&lt;C$6:J$6))&gt;0,"অকৃতকার্য","পাস"))</f>
      </c>
      <c r="P201" s="12">
        <f>IF(OR(K201="",O201&lt;&gt;"পাস"),"",COUNTIFS($O$7:$O$206,"পাস",$K$7:$K$206,"&gt;"&amp;K201)+1)</f>
      </c>
    </row>
    <row r="202" spans="1:16" x14ac:dyDescent="0.25">
      <c r="A202" s="12"/>
      <c r="B202" s="13"/>
      <c r="C202" s="12"/>
      <c r="D202" s="12"/>
      <c r="E202" s="12"/>
      <c r="F202" s="12"/>
      <c r="G202" s="12"/>
      <c r="H202" s="12"/>
      <c r="I202" s="12"/>
      <c r="J202" s="12"/>
      <c r="K202" s="12">
        <f>IF(COUNT(C202:J202)=0,"",SUM(C202:J202))</f>
      </c>
      <c r="L202" s="12">
        <f>IF(K202="","",ROUND(K202/'বিষয় ও গ্রেড'!$B$12*100,2))</f>
      </c>
      <c r="M202" s="12">
        <f>IF(K202="","",IF(O202="অকৃতকার্য",INDEX('বিষয় ও গ্রেড'!$F$4:$F$10,1),VLOOKUP(L202,'বিষয় ও গ্রেড'!$E$4:$G$10,2,1)))</f>
      </c>
      <c r="N202" s="12">
        <f>IF(K202="","",IF(O202="অকৃতকার্য",0,VLOOKUP(L202,'বিষয় ও গ্রেড'!$E$4:$G$10,3,1)))</f>
      </c>
      <c r="O202" s="12">
        <f>IF(K202="","",IF(SUMPRODUCT((C$4:J$4&lt;&gt;"")*(C202:J202&lt;&gt;"")*(C202:J202&lt;C$6:J$6))&gt;0,"অকৃতকার্য","পাস"))</f>
      </c>
      <c r="P202" s="12">
        <f>IF(OR(K202="",O202&lt;&gt;"পাস"),"",COUNTIFS($O$7:$O$206,"পাস",$K$7:$K$206,"&gt;"&amp;K202)+1)</f>
      </c>
    </row>
    <row r="203" spans="1:16" x14ac:dyDescent="0.25">
      <c r="A203" s="12"/>
      <c r="B203" s="13"/>
      <c r="C203" s="12"/>
      <c r="D203" s="12"/>
      <c r="E203" s="12"/>
      <c r="F203" s="12"/>
      <c r="G203" s="12"/>
      <c r="H203" s="12"/>
      <c r="I203" s="12"/>
      <c r="J203" s="12"/>
      <c r="K203" s="12">
        <f>IF(COUNT(C203:J203)=0,"",SUM(C203:J203))</f>
      </c>
      <c r="L203" s="12">
        <f>IF(K203="","",ROUND(K203/'বিষয় ও গ্রেড'!$B$12*100,2))</f>
      </c>
      <c r="M203" s="12">
        <f>IF(K203="","",IF(O203="অকৃতকার্য",INDEX('বিষয় ও গ্রেড'!$F$4:$F$10,1),VLOOKUP(L203,'বিষয় ও গ্রেড'!$E$4:$G$10,2,1)))</f>
      </c>
      <c r="N203" s="12">
        <f>IF(K203="","",IF(O203="অকৃতকার্য",0,VLOOKUP(L203,'বিষয় ও গ্রেড'!$E$4:$G$10,3,1)))</f>
      </c>
      <c r="O203" s="12">
        <f>IF(K203="","",IF(SUMPRODUCT((C$4:J$4&lt;&gt;"")*(C203:J203&lt;&gt;"")*(C203:J203&lt;C$6:J$6))&gt;0,"অকৃতকার্য","পাস"))</f>
      </c>
      <c r="P203" s="12">
        <f>IF(OR(K203="",O203&lt;&gt;"পাস"),"",COUNTIFS($O$7:$O$206,"পাস",$K$7:$K$206,"&gt;"&amp;K203)+1)</f>
      </c>
    </row>
    <row r="204" spans="1:16" x14ac:dyDescent="0.25">
      <c r="A204" s="12"/>
      <c r="B204" s="13"/>
      <c r="C204" s="12"/>
      <c r="D204" s="12"/>
      <c r="E204" s="12"/>
      <c r="F204" s="12"/>
      <c r="G204" s="12"/>
      <c r="H204" s="12"/>
      <c r="I204" s="12"/>
      <c r="J204" s="12"/>
      <c r="K204" s="12">
        <f>IF(COUNT(C204:J204)=0,"",SUM(C204:J204))</f>
      </c>
      <c r="L204" s="12">
        <f>IF(K204="","",ROUND(K204/'বিষয় ও গ্রেড'!$B$12*100,2))</f>
      </c>
      <c r="M204" s="12">
        <f>IF(K204="","",IF(O204="অকৃতকার্য",INDEX('বিষয় ও গ্রেড'!$F$4:$F$10,1),VLOOKUP(L204,'বিষয় ও গ্রেড'!$E$4:$G$10,2,1)))</f>
      </c>
      <c r="N204" s="12">
        <f>IF(K204="","",IF(O204="অকৃতকার্য",0,VLOOKUP(L204,'বিষয় ও গ্রেড'!$E$4:$G$10,3,1)))</f>
      </c>
      <c r="O204" s="12">
        <f>IF(K204="","",IF(SUMPRODUCT((C$4:J$4&lt;&gt;"")*(C204:J204&lt;&gt;"")*(C204:J204&lt;C$6:J$6))&gt;0,"অকৃতকার্য","পাস"))</f>
      </c>
      <c r="P204" s="12">
        <f>IF(OR(K204="",O204&lt;&gt;"পাস"),"",COUNTIFS($O$7:$O$206,"পাস",$K$7:$K$206,"&gt;"&amp;K204)+1)</f>
      </c>
    </row>
    <row r="205" spans="1:16" x14ac:dyDescent="0.25">
      <c r="A205" s="12"/>
      <c r="B205" s="13"/>
      <c r="C205" s="12"/>
      <c r="D205" s="12"/>
      <c r="E205" s="12"/>
      <c r="F205" s="12"/>
      <c r="G205" s="12"/>
      <c r="H205" s="12"/>
      <c r="I205" s="12"/>
      <c r="J205" s="12"/>
      <c r="K205" s="12">
        <f>IF(COUNT(C205:J205)=0,"",SUM(C205:J205))</f>
      </c>
      <c r="L205" s="12">
        <f>IF(K205="","",ROUND(K205/'বিষয় ও গ্রেড'!$B$12*100,2))</f>
      </c>
      <c r="M205" s="12">
        <f>IF(K205="","",IF(O205="অকৃতকার্য",INDEX('বিষয় ও গ্রেড'!$F$4:$F$10,1),VLOOKUP(L205,'বিষয় ও গ্রেড'!$E$4:$G$10,2,1)))</f>
      </c>
      <c r="N205" s="12">
        <f>IF(K205="","",IF(O205="অকৃতকার্য",0,VLOOKUP(L205,'বিষয় ও গ্রেড'!$E$4:$G$10,3,1)))</f>
      </c>
      <c r="O205" s="12">
        <f>IF(K205="","",IF(SUMPRODUCT((C$4:J$4&lt;&gt;"")*(C205:J205&lt;&gt;"")*(C205:J205&lt;C$6:J$6))&gt;0,"অকৃতকার্য","পাস"))</f>
      </c>
      <c r="P205" s="12">
        <f>IF(OR(K205="",O205&lt;&gt;"পাস"),"",COUNTIFS($O$7:$O$206,"পাস",$K$7:$K$206,"&gt;"&amp;K205)+1)</f>
      </c>
    </row>
    <row r="206" spans="1:16" x14ac:dyDescent="0.25">
      <c r="A206" s="12"/>
      <c r="B206" s="13"/>
      <c r="C206" s="12"/>
      <c r="D206" s="12"/>
      <c r="E206" s="12"/>
      <c r="F206" s="12"/>
      <c r="G206" s="12"/>
      <c r="H206" s="12"/>
      <c r="I206" s="12"/>
      <c r="J206" s="12"/>
      <c r="K206" s="12">
        <f>IF(COUNT(C206:J206)=0,"",SUM(C206:J206))</f>
      </c>
      <c r="L206" s="12">
        <f>IF(K206="","",ROUND(K206/'বিষয় ও গ্রেড'!$B$12*100,2))</f>
      </c>
      <c r="M206" s="12">
        <f>IF(K206="","",IF(O206="অকৃতকার্য",INDEX('বিষয় ও গ্রেড'!$F$4:$F$10,1),VLOOKUP(L206,'বিষয় ও গ্রেড'!$E$4:$G$10,2,1)))</f>
      </c>
      <c r="N206" s="12">
        <f>IF(K206="","",IF(O206="অকৃতকার্য",0,VLOOKUP(L206,'বিষয় ও গ্রেড'!$E$4:$G$10,3,1)))</f>
      </c>
      <c r="O206" s="12">
        <f>IF(K206="","",IF(SUMPRODUCT((C$4:J$4&lt;&gt;"")*(C206:J206&lt;&gt;"")*(C206:J206&lt;C$6:J$6))&gt;0,"অকৃতকার্য","পাস"))</f>
      </c>
      <c r="P206" s="12">
        <f>IF(OR(K206="",O206&lt;&gt;"পাস"),"",COUNTIFS($O$7:$O$206,"পাস",$K$7:$K$206,"&gt;"&amp;K206)+1)</f>
      </c>
    </row>
    <row r="208" spans="1:16" x14ac:dyDescent="0.25">
      <c r="A208" s="14" t="s">
        <v>42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</row>
  </sheetData>
  <mergeCells count="2">
    <mergeCell ref="A1:P1"/>
    <mergeCell ref="A208:P208"/>
  </mergeCells>
  <hyperlinks>
    <hyperlink ref="A208" r:id="rId1"/>
  </hyperlinks>
  <pageMargins left="0.4" right="0.4" top="0.5" bottom="0.5" header="0.2" footer="0.2"/>
  <pageSetup paperSize="9" orientation="landscape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26" customWidth="1"/>
    <col min="3" max="6" width="12" customWidth="1"/>
  </cols>
  <sheetData>
    <row r="1" spans="2:6" x14ac:dyDescent="0.25">
      <c r="B1" s="15" t="s">
        <v>43</v>
      </c>
      <c r="C1" s="15"/>
      <c r="D1" s="15"/>
      <c r="E1" s="15"/>
      <c r="F1" s="15"/>
    </row>
    <row r="2" spans="2:6" x14ac:dyDescent="0.25">
      <c r="B2" s="5" t="s">
        <v>44</v>
      </c>
      <c r="C2" s="5"/>
      <c r="D2" s="5"/>
      <c r="E2" s="5"/>
      <c r="F2" s="5"/>
    </row>
    <row r="4" spans="2:3" x14ac:dyDescent="0.25">
      <c r="B4" s="8" t="s">
        <v>45</v>
      </c>
      <c r="C4" s="16">
        <v>1</v>
      </c>
    </row>
    <row r="5" spans="2:6" x14ac:dyDescent="0.25">
      <c r="B5" s="8" t="s">
        <v>46</v>
      </c>
      <c r="C5" s="17">
        <f>IFERROR(INDEX('নম্বর তালিকা'!$B$7:$B$206,MATCH($C$4,'নম্বর তালিকা'!$A$7:$A$206,0)),"এই রোল নম্বর তালিকায় নেই")</f>
      </c>
      <c r="D5" s="17"/>
      <c r="E5" s="17"/>
      <c r="F5" s="17"/>
    </row>
    <row r="6" spans="2:6" x14ac:dyDescent="0.25">
      <c r="B6" s="8" t="s">
        <v>47</v>
      </c>
      <c r="C6" s="17" t="s">
        <v>48</v>
      </c>
      <c r="D6" s="17"/>
      <c r="E6" s="17"/>
      <c r="F6" s="17"/>
    </row>
    <row r="8" spans="2:6" x14ac:dyDescent="0.25">
      <c r="B8" s="6" t="s">
        <v>49</v>
      </c>
      <c r="C8" s="6" t="s">
        <v>11</v>
      </c>
      <c r="D8" s="6" t="s">
        <v>12</v>
      </c>
      <c r="E8" s="6" t="s">
        <v>50</v>
      </c>
      <c r="F8" s="6" t="s">
        <v>51</v>
      </c>
    </row>
    <row r="9" spans="2:6" x14ac:dyDescent="0.25">
      <c r="B9" s="7">
        <f>'বিষয় ও গ্রেড'!A4&amp;""</f>
      </c>
      <c r="C9" s="12">
        <f>IF(B9="","",'বিষয় ও গ্রেড'!B4)</f>
      </c>
      <c r="D9" s="12">
        <f>IF(B9="","",'বিষয় ও গ্রেড'!C4)</f>
      </c>
      <c r="E9" s="12">
        <f>IF(B9="","",IFERROR(INDEX('নম্বর তালিকা'!$C$7:$C$206,MATCH($C$4,'নম্বর তালিকা'!$A$7:$A$206,0)),""))</f>
      </c>
      <c r="F9" s="7">
        <f>IF(OR(B9="",E9=""),"",IF(E9&lt;D9,"পাস নম্বরের কম",""))</f>
      </c>
    </row>
    <row r="10" spans="2:6" x14ac:dyDescent="0.25">
      <c r="B10" s="7">
        <f>'বিষয় ও গ্রেড'!A5&amp;""</f>
      </c>
      <c r="C10" s="12">
        <f>IF(B10="","",'বিষয় ও গ্রেড'!B5)</f>
      </c>
      <c r="D10" s="12">
        <f>IF(B10="","",'বিষয় ও গ্রেড'!C5)</f>
      </c>
      <c r="E10" s="12">
        <f>IF(B10="","",IFERROR(INDEX('নম্বর তালিকা'!$D$7:$D$206,MATCH($C$4,'নম্বর তালিকা'!$A$7:$A$206,0)),""))</f>
      </c>
      <c r="F10" s="7">
        <f>IF(OR(B10="",E10=""),"",IF(E10&lt;D10,"পাস নম্বরের কম",""))</f>
      </c>
    </row>
    <row r="11" spans="2:6" x14ac:dyDescent="0.25">
      <c r="B11" s="7">
        <f>'বিষয় ও গ্রেড'!A6&amp;""</f>
      </c>
      <c r="C11" s="12">
        <f>IF(B11="","",'বিষয় ও গ্রেড'!B6)</f>
      </c>
      <c r="D11" s="12">
        <f>IF(B11="","",'বিষয় ও গ্রেড'!C6)</f>
      </c>
      <c r="E11" s="12">
        <f>IF(B11="","",IFERROR(INDEX('নম্বর তালিকা'!$E$7:$E$206,MATCH($C$4,'নম্বর তালিকা'!$A$7:$A$206,0)),""))</f>
      </c>
      <c r="F11" s="7">
        <f>IF(OR(B11="",E11=""),"",IF(E11&lt;D11,"পাস নম্বরের কম",""))</f>
      </c>
    </row>
    <row r="12" spans="2:6" x14ac:dyDescent="0.25">
      <c r="B12" s="7">
        <f>'বিষয় ও গ্রেড'!A7&amp;""</f>
      </c>
      <c r="C12" s="12">
        <f>IF(B12="","",'বিষয় ও গ্রেড'!B7)</f>
      </c>
      <c r="D12" s="12">
        <f>IF(B12="","",'বিষয় ও গ্রেড'!C7)</f>
      </c>
      <c r="E12" s="12">
        <f>IF(B12="","",IFERROR(INDEX('নম্বর তালিকা'!$F$7:$F$206,MATCH($C$4,'নম্বর তালিকা'!$A$7:$A$206,0)),""))</f>
      </c>
      <c r="F12" s="7">
        <f>IF(OR(B12="",E12=""),"",IF(E12&lt;D12,"পাস নম্বরের কম",""))</f>
      </c>
    </row>
    <row r="13" spans="2:6" x14ac:dyDescent="0.25">
      <c r="B13" s="7">
        <f>'বিষয় ও গ্রেড'!A8&amp;""</f>
      </c>
      <c r="C13" s="12">
        <f>IF(B13="","",'বিষয় ও গ্রেড'!B8)</f>
      </c>
      <c r="D13" s="12">
        <f>IF(B13="","",'বিষয় ও গ্রেড'!C8)</f>
      </c>
      <c r="E13" s="12">
        <f>IF(B13="","",IFERROR(INDEX('নম্বর তালিকা'!$G$7:$G$206,MATCH($C$4,'নম্বর তালিকা'!$A$7:$A$206,0)),""))</f>
      </c>
      <c r="F13" s="7">
        <f>IF(OR(B13="",E13=""),"",IF(E13&lt;D13,"পাস নম্বরের কম",""))</f>
      </c>
    </row>
    <row r="14" spans="2:6" x14ac:dyDescent="0.25">
      <c r="B14" s="7">
        <f>'বিষয় ও গ্রেড'!A9&amp;""</f>
      </c>
      <c r="C14" s="12">
        <f>IF(B14="","",'বিষয় ও গ্রেড'!B9)</f>
      </c>
      <c r="D14" s="12">
        <f>IF(B14="","",'বিষয় ও গ্রেড'!C9)</f>
      </c>
      <c r="E14" s="12">
        <f>IF(B14="","",IFERROR(INDEX('নম্বর তালিকা'!$H$7:$H$206,MATCH($C$4,'নম্বর তালিকা'!$A$7:$A$206,0)),""))</f>
      </c>
      <c r="F14" s="7">
        <f>IF(OR(B14="",E14=""),"",IF(E14&lt;D14,"পাস নম্বরের কম",""))</f>
      </c>
    </row>
    <row r="15" spans="2:6" x14ac:dyDescent="0.25">
      <c r="B15" s="7">
        <f>'বিষয় ও গ্রেড'!A10&amp;""</f>
      </c>
      <c r="C15" s="12">
        <f>IF(B15="","",'বিষয় ও গ্রেড'!B10)</f>
      </c>
      <c r="D15" s="12">
        <f>IF(B15="","",'বিষয় ও গ্রেড'!C10)</f>
      </c>
      <c r="E15" s="12">
        <f>IF(B15="","",IFERROR(INDEX('নম্বর তালিকা'!$I$7:$I$206,MATCH($C$4,'নম্বর তালিকা'!$A$7:$A$206,0)),""))</f>
      </c>
      <c r="F15" s="7">
        <f>IF(OR(B15="",E15=""),"",IF(E15&lt;D15,"পাস নম্বরের কম",""))</f>
      </c>
    </row>
    <row r="16" spans="2:6" x14ac:dyDescent="0.25">
      <c r="B16" s="7">
        <f>'বিষয় ও গ্রেড'!A11&amp;""</f>
      </c>
      <c r="C16" s="12">
        <f>IF(B16="","",'বিষয় ও গ্রেড'!B11)</f>
      </c>
      <c r="D16" s="12">
        <f>IF(B16="","",'বিষয় ও গ্রেড'!C11)</f>
      </c>
      <c r="E16" s="12">
        <f>IF(B16="","",IFERROR(INDEX('নম্বর তালিকা'!$J$7:$J$206,MATCH($C$4,'নম্বর তালিকা'!$A$7:$A$206,0)),""))</f>
      </c>
      <c r="F16" s="7">
        <f>IF(OR(B16="",E16=""),"",IF(E16&lt;D16,"পাস নম্বরের কম",""))</f>
      </c>
    </row>
    <row r="18" spans="2:3" x14ac:dyDescent="0.25">
      <c r="B18" s="18" t="s">
        <v>52</v>
      </c>
      <c r="C18" s="19">
        <f>IFERROR(INDEX('নম্বর তালিকা'!$K$7:$K$206,MATCH($C$4,'নম্বর তালিকা'!$A$7:$A$206,0)),"")</f>
      </c>
    </row>
    <row r="19" spans="2:3" x14ac:dyDescent="0.25">
      <c r="B19" s="18" t="s">
        <v>36</v>
      </c>
      <c r="C19" s="19">
        <f>IFERROR(INDEX('নম্বর তালিকা'!$L$7:$L$206,MATCH($C$4,'নম্বর তালিকা'!$A$7:$A$206,0)),"")</f>
      </c>
    </row>
    <row r="20" spans="2:3" x14ac:dyDescent="0.25">
      <c r="B20" s="18" t="s">
        <v>14</v>
      </c>
      <c r="C20" s="19">
        <f>IFERROR(INDEX('নম্বর তালিকা'!$M$7:$M$206,MATCH($C$4,'নম্বর তালিকা'!$A$7:$A$206,0)),"")</f>
      </c>
    </row>
    <row r="21" spans="2:3" x14ac:dyDescent="0.25">
      <c r="B21" s="18" t="s">
        <v>15</v>
      </c>
      <c r="C21" s="19">
        <f>IFERROR(INDEX('নম্বর তালিকা'!$N$7:$N$206,MATCH($C$4,'নম্বর তালিকা'!$A$7:$A$206,0)),"")</f>
      </c>
    </row>
    <row r="22" spans="2:3" x14ac:dyDescent="0.25">
      <c r="B22" s="18" t="s">
        <v>38</v>
      </c>
      <c r="C22" s="19">
        <f>IFERROR(INDEX('নম্বর তালিকা'!$O$7:$O$206,MATCH($C$4,'নম্বর তালিকা'!$A$7:$A$206,0)),"")</f>
      </c>
    </row>
    <row r="23" spans="2:3" x14ac:dyDescent="0.25">
      <c r="B23" s="18" t="s">
        <v>39</v>
      </c>
      <c r="C23" s="19">
        <f>IFERROR(INDEX('নম্বর তালিকা'!$P$7:$P$206,MATCH($C$4,'নম্বর তালিকা'!$A$7:$A$206,0)),"")</f>
      </c>
    </row>
    <row r="26" spans="2:5" x14ac:dyDescent="0.25">
      <c r="B26" s="20" t="s">
        <v>53</v>
      </c>
      <c r="E26" s="20" t="s">
        <v>54</v>
      </c>
    </row>
    <row r="28" spans="1:6" x14ac:dyDescent="0.25">
      <c r="A28" s="14" t="s">
        <v>42</v>
      </c>
      <c r="B28" s="14"/>
      <c r="C28" s="14"/>
      <c r="D28" s="14"/>
      <c r="E28" s="14"/>
      <c r="F28" s="14"/>
    </row>
  </sheetData>
  <mergeCells count="5">
    <mergeCell ref="B1:F1"/>
    <mergeCell ref="B2:F2"/>
    <mergeCell ref="C5:F5"/>
    <mergeCell ref="C6:F6"/>
    <mergeCell ref="A28:F28"/>
  </mergeCells>
  <hyperlinks>
    <hyperlink ref="A28" r:id="rId1"/>
  </hyperlinks>
  <pageMargins left="0.4" right="0.4" top="0.5" bottom="0.5" header="0.2" footer="0.2"/>
  <pageSetup paperSize="9" orientation="portrait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নির্দেশনা</vt:lpstr>
      <vt:lpstr>বিষয় ও গ্রেড</vt:lpstr>
      <vt:lpstr>নম্বর তালিকা</vt:lpstr>
      <vt:lpstr>মার্কশিট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Sabaq (sabaaq.com)</dc:creator>
  <dc:title/>
  <dc:subject/>
  <dc:description/>
  <cp:keywords/>
  <cp:category/>
  <cp:lastModifiedBy>Unknown</cp:lastModifiedBy>
  <dcterms:created xsi:type="dcterms:W3CDTF">2026-09-23T17:40:10Z</dcterms:created>
  <dcterms:modified xsi:type="dcterms:W3CDTF">2026-09-23T17:40:10Z</dcterms:modified>
</cp:coreProperties>
</file>